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48564120-C59E-4EE7-9B2E-C15CA74473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33" r:id="rId1"/>
    <sheet name="Blank" sheetId="3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33" l="1"/>
  <c r="K45" i="33"/>
  <c r="K58" i="33"/>
  <c r="K53" i="33"/>
  <c r="K52" i="33"/>
  <c r="K43" i="33" l="1"/>
  <c r="K59" i="33"/>
  <c r="K62" i="33"/>
  <c r="K60" i="33"/>
  <c r="K57" i="33"/>
  <c r="K55" i="33"/>
  <c r="K50" i="33"/>
  <c r="K49" i="33"/>
  <c r="K48" i="33"/>
  <c r="K47" i="33"/>
  <c r="K41" i="33"/>
  <c r="K40" i="33"/>
  <c r="K39" i="33"/>
  <c r="K38" i="33"/>
  <c r="K37" i="33"/>
  <c r="K36" i="33"/>
  <c r="K35" i="33"/>
  <c r="K34" i="33"/>
  <c r="K33" i="33"/>
  <c r="K32" i="33"/>
  <c r="K64" i="33" l="1"/>
</calcChain>
</file>

<file path=xl/sharedStrings.xml><?xml version="1.0" encoding="utf-8"?>
<sst xmlns="http://schemas.openxmlformats.org/spreadsheetml/2006/main" count="284" uniqueCount="109">
  <si>
    <t>Contact Name:</t>
  </si>
  <si>
    <t>Organization:</t>
  </si>
  <si>
    <t>Ship-To Address:</t>
  </si>
  <si>
    <t>Phone:</t>
  </si>
  <si>
    <t>Fax:</t>
  </si>
  <si>
    <t>Bill-To Address:</t>
  </si>
  <si>
    <t>Bows:</t>
  </si>
  <si>
    <t>Qty</t>
  </si>
  <si>
    <t>Price</t>
  </si>
  <si>
    <t>Extended</t>
  </si>
  <si>
    <t>Total</t>
  </si>
  <si>
    <t>(Includes Shipping)</t>
  </si>
  <si>
    <t>E-mail:</t>
  </si>
  <si>
    <t>Name:</t>
  </si>
  <si>
    <t>Compound</t>
  </si>
  <si>
    <t>Genesis</t>
  </si>
  <si>
    <t>Ea</t>
  </si>
  <si>
    <t>Kit</t>
  </si>
  <si>
    <t>Arrows:</t>
  </si>
  <si>
    <t>Bowrack:</t>
  </si>
  <si>
    <t>Repair Kit:</t>
  </si>
  <si>
    <r>
      <t>Morrell</t>
    </r>
    <r>
      <rPr>
        <sz val="10"/>
        <rFont val="Arial"/>
        <family val="2"/>
      </rPr>
      <t xml:space="preserve"> 33" Eternity Target</t>
    </r>
  </si>
  <si>
    <t>3-Digit Code</t>
  </si>
  <si>
    <r>
      <t>Rinehart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32" Round Foam</t>
    </r>
  </si>
  <si>
    <t>Targets 80cm Face:</t>
  </si>
  <si>
    <t>Prices effective:</t>
  </si>
  <si>
    <t>City State Zip:</t>
  </si>
  <si>
    <t>(NO PO Box)</t>
  </si>
  <si>
    <t>(If different)</t>
  </si>
  <si>
    <t>Box</t>
  </si>
  <si>
    <t>Price **</t>
  </si>
  <si>
    <r>
      <t>NASP</t>
    </r>
    <r>
      <rPr>
        <b/>
        <sz val="14"/>
        <rFont val="Calibri"/>
        <family val="2"/>
      </rPr>
      <t>® Equipment Order Form -  Public School &amp; Government</t>
    </r>
  </si>
  <si>
    <t>*** A blank FET Exemption From can be found under the ordering link on the NASP Website.  FET is not the same as Sales &amp; Use Tax. ***</t>
  </si>
  <si>
    <t>*** All Public Schools/Gov't agencies purchasing arrows MUST complete an FET Exemption Form ***</t>
  </si>
  <si>
    <t>*PO Number is REQUIRED if order is not prepaid.</t>
  </si>
  <si>
    <t>Retain CC# for future orders?       Yes       No</t>
  </si>
  <si>
    <t>*** Order will NOT BE PROCESSED without current FET Exemption Form on file ***</t>
  </si>
  <si>
    <t>VISA / MasterCard:</t>
  </si>
  <si>
    <t>PO Number:</t>
  </si>
  <si>
    <t>Card #:</t>
  </si>
  <si>
    <t>Expires:</t>
  </si>
  <si>
    <t>Payment accepted by Check, MasterCard, Visa, or Purchase Order:</t>
  </si>
  <si>
    <t>Set</t>
  </si>
  <si>
    <t>NASP, Inc.</t>
  </si>
  <si>
    <t>W4285 Lake Drive</t>
  </si>
  <si>
    <t>Waldo, WI  53093</t>
  </si>
  <si>
    <t>Phone: (920) 523-6040</t>
  </si>
  <si>
    <t>Fax:     (920) 523-6042</t>
  </si>
  <si>
    <t>*** BY SUBMITTING AN ORDER TO NASP YOU AGREE THESE ITEMS WILL STAY PROPERTY OF THE ORGANIZATION***</t>
  </si>
  <si>
    <t>PLEASE NOTE: You are free to choose components in any quantity or combination that suits your needs.  A suggested "standard"</t>
  </si>
  <si>
    <t>school kit includes: 10 Right Hand bows, 2 Left Hand bows, 2 boxes arrows, 5 targets, 1 arrow curtain, 1 repair kit, and 1 bowrack.</t>
  </si>
  <si>
    <t>*** AND WILL NOT BE RESOLD ***</t>
  </si>
  <si>
    <t>Copy of Sales Tax Exemption</t>
  </si>
  <si>
    <t>www.naspschools.org</t>
  </si>
  <si>
    <t xml:space="preserve">Sales Tax Exempt Document:  </t>
  </si>
  <si>
    <r>
      <rPr>
        <b/>
        <sz val="10"/>
        <rFont val="Arial"/>
        <family val="2"/>
      </rPr>
      <t>Lancaster</t>
    </r>
    <r>
      <rPr>
        <sz val="10"/>
        <rFont val="Arial"/>
        <family val="2"/>
      </rPr>
      <t xml:space="preserve"> Maintenance Kit</t>
    </r>
  </si>
  <si>
    <r>
      <t>Bowtree</t>
    </r>
    <r>
      <rPr>
        <sz val="10"/>
        <rFont val="Arial"/>
        <family val="2"/>
      </rPr>
      <t xml:space="preserve"> Bowrack (12 bows)</t>
    </r>
  </si>
  <si>
    <r>
      <t xml:space="preserve">Hold Up Display </t>
    </r>
    <r>
      <rPr>
        <sz val="10"/>
        <rFont val="Arial"/>
        <family val="2"/>
      </rPr>
      <t>Bowrack (16 bows)</t>
    </r>
  </si>
  <si>
    <t>Floor Quiver:</t>
  </si>
  <si>
    <t>Pack</t>
  </si>
  <si>
    <r>
      <t>Bowtree</t>
    </r>
    <r>
      <rPr>
        <sz val="10"/>
        <rFont val="Arial"/>
        <family val="2"/>
      </rPr>
      <t xml:space="preserve"> Bowrack (20 bows)</t>
    </r>
  </si>
  <si>
    <r>
      <t xml:space="preserve">Archery Shooter </t>
    </r>
    <r>
      <rPr>
        <sz val="10"/>
        <rFont val="Arial"/>
        <family val="2"/>
      </rPr>
      <t>Bowhanger (24 bows)</t>
    </r>
  </si>
  <si>
    <t>(bow counts</t>
  </si>
  <si>
    <t xml:space="preserve">assume 2 bows </t>
  </si>
  <si>
    <t>per hook)</t>
  </si>
  <si>
    <r>
      <t xml:space="preserve">Floor quiver </t>
    </r>
    <r>
      <rPr>
        <sz val="10"/>
        <rFont val="Arial"/>
        <family val="2"/>
      </rPr>
      <t>(qty of 10)</t>
    </r>
  </si>
  <si>
    <t>Arrow Curtain/Net:</t>
  </si>
  <si>
    <t>Email: orders@naspschools.org</t>
  </si>
  <si>
    <r>
      <t xml:space="preserve">Feradyne </t>
    </r>
    <r>
      <rPr>
        <sz val="10"/>
        <rFont val="Arial"/>
        <family val="2"/>
      </rPr>
      <t>34" Block Target</t>
    </r>
    <r>
      <rPr>
        <b/>
        <sz val="10"/>
        <rFont val="Arial"/>
        <family val="2"/>
      </rPr>
      <t>…</t>
    </r>
    <r>
      <rPr>
        <b/>
        <sz val="8"/>
        <rFont val="Arial"/>
        <family val="2"/>
      </rPr>
      <t>NO WHEELS</t>
    </r>
  </si>
  <si>
    <r>
      <t xml:space="preserve">Feradyne </t>
    </r>
    <r>
      <rPr>
        <sz val="10"/>
        <rFont val="Arial"/>
        <family val="2"/>
      </rPr>
      <t>Block Target Wheel Kit</t>
    </r>
  </si>
  <si>
    <t>$22 / wheel kit</t>
  </si>
  <si>
    <r>
      <rPr>
        <b/>
        <sz val="10"/>
        <rFont val="Arial"/>
        <family val="2"/>
      </rPr>
      <t>Easton</t>
    </r>
    <r>
      <rPr>
        <sz val="10"/>
        <rFont val="Arial"/>
        <family val="2"/>
      </rPr>
      <t xml:space="preserve"> 1820 Aluminum 5 dzn</t>
    </r>
  </si>
  <si>
    <r>
      <t>Morrell</t>
    </r>
    <r>
      <rPr>
        <sz val="10"/>
        <rFont val="Arial"/>
        <family val="2"/>
      </rPr>
      <t xml:space="preserve"> 33" Eternity Target</t>
    </r>
    <r>
      <rPr>
        <b/>
        <sz val="10"/>
        <rFont val="Arial"/>
        <family val="2"/>
      </rPr>
      <t>…</t>
    </r>
    <r>
      <rPr>
        <b/>
        <sz val="8"/>
        <rFont val="Arial"/>
        <family val="2"/>
      </rPr>
      <t>NO WHEELS</t>
    </r>
  </si>
  <si>
    <t>Blue</t>
  </si>
  <si>
    <t>Red</t>
  </si>
  <si>
    <t>Orange</t>
  </si>
  <si>
    <t>Black</t>
  </si>
  <si>
    <t>Teal</t>
  </si>
  <si>
    <t>Ambush</t>
  </si>
  <si>
    <t>Right Hand</t>
  </si>
  <si>
    <t>Left Hand</t>
  </si>
  <si>
    <t>Part #</t>
  </si>
  <si>
    <t>Color</t>
  </si>
  <si>
    <t>**Repair parts for bows and arrows can be found on the parts order form.</t>
  </si>
  <si>
    <t>** Prices on this order form include shipping to an address in the lower 48 states. **</t>
  </si>
  <si>
    <t>** Estimated delivery time is 3-4 weeks.</t>
  </si>
  <si>
    <t>**Sales tax will be added in KY, WI, OH, WA, and MD if sales tax exemption certificate is not rec'd.**</t>
  </si>
  <si>
    <t>Yellow</t>
  </si>
  <si>
    <t>Green</t>
  </si>
  <si>
    <t>Purple</t>
  </si>
  <si>
    <t>Sand</t>
  </si>
  <si>
    <t>$148 / kit</t>
  </si>
  <si>
    <t>$213 / each</t>
  </si>
  <si>
    <t>$177 / target</t>
  </si>
  <si>
    <t>$122/bow</t>
  </si>
  <si>
    <t>$241 / target</t>
  </si>
  <si>
    <r>
      <t xml:space="preserve">Amer Whitetail </t>
    </r>
    <r>
      <rPr>
        <sz val="9.5"/>
        <rFont val="Arial"/>
        <family val="2"/>
      </rPr>
      <t>32" SQUARE Eclipse Target</t>
    </r>
  </si>
  <si>
    <t>$311 / target</t>
  </si>
  <si>
    <r>
      <t>BCY</t>
    </r>
    <r>
      <rPr>
        <sz val="10"/>
        <rFont val="Arial"/>
        <family val="2"/>
      </rPr>
      <t xml:space="preserve"> 30' x 10' Net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White</t>
    </r>
  </si>
  <si>
    <r>
      <t>BCY</t>
    </r>
    <r>
      <rPr>
        <sz val="10"/>
        <rFont val="Arial"/>
        <family val="2"/>
      </rPr>
      <t xml:space="preserve"> 50' x 10' Net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White</t>
    </r>
  </si>
  <si>
    <t>$354 / each</t>
  </si>
  <si>
    <t>$268 / each</t>
  </si>
  <si>
    <t>$140 / pack</t>
  </si>
  <si>
    <t>Jan 1 - Dec 22, 2024</t>
  </si>
  <si>
    <t>$201 / box</t>
  </si>
  <si>
    <t>$389 / net</t>
  </si>
  <si>
    <t>$646 / net</t>
  </si>
  <si>
    <t>$321 / set</t>
  </si>
  <si>
    <t>$150 /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</si>
</sst>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Calibri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1" applyBorder="1" applyAlignment="1" applyProtection="1"/>
    <xf numFmtId="0" fontId="5" fillId="0" borderId="0" xfId="0" applyFont="1"/>
    <xf numFmtId="164" fontId="0" fillId="0" borderId="5" xfId="0" applyNumberFormat="1" applyBorder="1"/>
    <xf numFmtId="49" fontId="4" fillId="0" borderId="3" xfId="0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2" fillId="0" borderId="0" xfId="0" applyFont="1"/>
    <xf numFmtId="0" fontId="0" fillId="3" borderId="22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8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2" borderId="0" xfId="0" applyFont="1" applyFill="1" applyAlignment="1">
      <alignment horizontal="center" shrinkToFit="1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13</xdr:row>
      <xdr:rowOff>0</xdr:rowOff>
    </xdr:from>
    <xdr:to>
      <xdr:col>4</xdr:col>
      <xdr:colOff>11205</xdr:colOff>
      <xdr:row>14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7A9F3CA-9249-4C6E-A8F3-AF02A410DA4F}"/>
            </a:ext>
          </a:extLst>
        </xdr:cNvPr>
        <xdr:cNvSpPr/>
      </xdr:nvSpPr>
      <xdr:spPr>
        <a:xfrm>
          <a:off x="2573867" y="2552700"/>
          <a:ext cx="337171" cy="19473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13</xdr:row>
      <xdr:rowOff>0</xdr:rowOff>
    </xdr:from>
    <xdr:to>
      <xdr:col>4</xdr:col>
      <xdr:colOff>11205</xdr:colOff>
      <xdr:row>14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AE41800-EEE2-4640-B2B7-8D849A18D092}"/>
            </a:ext>
          </a:extLst>
        </xdr:cNvPr>
        <xdr:cNvSpPr/>
      </xdr:nvSpPr>
      <xdr:spPr>
        <a:xfrm>
          <a:off x="2476500" y="2552700"/>
          <a:ext cx="300765" cy="1981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31F1-BFCC-4F01-A479-110DDBE2695C}">
  <sheetPr>
    <pageSetUpPr fitToPage="1"/>
  </sheetPr>
  <dimension ref="A1:O72"/>
  <sheetViews>
    <sheetView tabSelected="1" topLeftCell="A25" zoomScale="85" zoomScaleNormal="85" workbookViewId="0">
      <selection activeCell="D8" sqref="D8"/>
    </sheetView>
  </sheetViews>
  <sheetFormatPr defaultRowHeight="13.2" x14ac:dyDescent="0.25"/>
  <cols>
    <col min="1" max="1" width="5.6640625" customWidth="1"/>
    <col min="2" max="2" width="14.88671875" customWidth="1"/>
    <col min="3" max="3" width="8.33203125" customWidth="1"/>
    <col min="4" max="4" width="11.44140625" customWidth="1"/>
    <col min="5" max="5" width="10.5546875" customWidth="1"/>
    <col min="6" max="6" width="3" customWidth="1"/>
    <col min="7" max="7" width="7.77734375" customWidth="1"/>
    <col min="8" max="8" width="9.21875" customWidth="1"/>
    <col min="9" max="9" width="5.88671875" customWidth="1"/>
    <col min="10" max="10" width="14.33203125" customWidth="1"/>
    <col min="11" max="11" width="12.6640625" customWidth="1"/>
    <col min="13" max="13" width="10.88671875" customWidth="1"/>
  </cols>
  <sheetData>
    <row r="1" spans="1:15" ht="18" x14ac:dyDescent="0.35">
      <c r="B1" s="71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5" ht="5.0999999999999996" customHeight="1" x14ac:dyDescent="0.25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 ht="15.6" x14ac:dyDescent="0.3">
      <c r="B3" s="16" t="s">
        <v>43</v>
      </c>
      <c r="E3" s="72" t="s">
        <v>25</v>
      </c>
      <c r="F3" s="72"/>
      <c r="G3" s="72"/>
      <c r="H3" s="72"/>
      <c r="I3" s="72"/>
      <c r="J3" s="7"/>
      <c r="K3" s="7"/>
      <c r="L3" s="31" t="s">
        <v>46</v>
      </c>
    </row>
    <row r="4" spans="1:15" ht="15.6" x14ac:dyDescent="0.3">
      <c r="B4" s="16" t="s">
        <v>44</v>
      </c>
      <c r="E4" s="72" t="s">
        <v>103</v>
      </c>
      <c r="F4" s="72"/>
      <c r="G4" s="72"/>
      <c r="H4" s="72"/>
      <c r="I4" s="72"/>
      <c r="J4" s="7"/>
      <c r="K4" s="7"/>
      <c r="L4" s="31" t="s">
        <v>47</v>
      </c>
    </row>
    <row r="5" spans="1:15" ht="15.6" x14ac:dyDescent="0.3">
      <c r="B5" s="16" t="s">
        <v>45</v>
      </c>
      <c r="E5" s="16"/>
      <c r="F5" s="16"/>
      <c r="G5" s="16"/>
      <c r="H5" s="73" t="s">
        <v>67</v>
      </c>
      <c r="I5" s="73"/>
      <c r="J5" s="73"/>
      <c r="K5" s="73"/>
      <c r="L5" s="73"/>
    </row>
    <row r="6" spans="1:15" ht="13.5" customHeight="1" x14ac:dyDescent="0.3">
      <c r="E6" s="27"/>
      <c r="F6" s="27"/>
      <c r="G6" s="27"/>
      <c r="H6" s="74" t="s">
        <v>53</v>
      </c>
      <c r="I6" s="75"/>
      <c r="J6" s="75"/>
      <c r="K6" s="75"/>
      <c r="L6" s="75"/>
    </row>
    <row r="7" spans="1:15" ht="6.75" customHeight="1" x14ac:dyDescent="0.3">
      <c r="B7" s="9"/>
      <c r="D7" s="7"/>
      <c r="E7" s="7"/>
      <c r="F7" s="7"/>
      <c r="G7" s="27"/>
      <c r="H7" s="32"/>
      <c r="I7" s="32"/>
      <c r="J7" s="32"/>
      <c r="K7" s="32"/>
      <c r="L7" s="32"/>
    </row>
    <row r="8" spans="1:15" ht="18.899999999999999" customHeight="1" x14ac:dyDescent="0.25">
      <c r="A8" s="9"/>
      <c r="B8" s="9" t="s">
        <v>1</v>
      </c>
      <c r="C8" s="24"/>
      <c r="D8" s="6"/>
      <c r="E8" s="6"/>
      <c r="F8" s="6"/>
      <c r="H8" s="10" t="s">
        <v>5</v>
      </c>
      <c r="I8" s="10"/>
      <c r="J8" s="6"/>
      <c r="K8" s="6"/>
      <c r="L8" s="6"/>
      <c r="M8" s="9"/>
    </row>
    <row r="9" spans="1:15" ht="18.899999999999999" customHeight="1" x14ac:dyDescent="0.25">
      <c r="A9" s="9"/>
      <c r="B9" s="9" t="s">
        <v>0</v>
      </c>
      <c r="C9" s="25"/>
      <c r="D9" s="6"/>
      <c r="E9" s="8"/>
      <c r="F9" s="8"/>
      <c r="G9" s="70" t="s">
        <v>28</v>
      </c>
      <c r="H9" s="70"/>
      <c r="I9" s="70"/>
      <c r="J9" s="6"/>
      <c r="K9" s="6"/>
      <c r="L9" s="6"/>
      <c r="M9" s="9"/>
    </row>
    <row r="10" spans="1:15" ht="18.899999999999999" customHeight="1" x14ac:dyDescent="0.25">
      <c r="A10" s="9"/>
      <c r="B10" s="9" t="s">
        <v>2</v>
      </c>
      <c r="C10" s="25"/>
      <c r="D10" s="6"/>
      <c r="E10" s="8"/>
      <c r="F10" s="6"/>
      <c r="H10" s="10" t="s">
        <v>26</v>
      </c>
      <c r="I10" s="10"/>
      <c r="J10" s="34"/>
      <c r="K10" s="8"/>
      <c r="L10" s="8"/>
      <c r="M10" s="9"/>
    </row>
    <row r="11" spans="1:15" ht="18.899999999999999" customHeight="1" x14ac:dyDescent="0.25">
      <c r="A11" s="9"/>
      <c r="B11" s="1" t="s">
        <v>27</v>
      </c>
      <c r="C11" s="25"/>
      <c r="D11" s="6"/>
      <c r="E11" s="8"/>
      <c r="F11" s="8"/>
      <c r="H11" s="9" t="s">
        <v>3</v>
      </c>
      <c r="J11" s="6"/>
      <c r="K11" s="6"/>
      <c r="L11" s="9"/>
      <c r="M11" s="9"/>
    </row>
    <row r="12" spans="1:15" ht="18.899999999999999" customHeight="1" x14ac:dyDescent="0.25">
      <c r="A12" s="9"/>
      <c r="B12" s="9" t="s">
        <v>26</v>
      </c>
      <c r="C12" s="25"/>
      <c r="D12" s="6"/>
      <c r="E12" s="6"/>
      <c r="F12" s="8"/>
      <c r="H12" s="9" t="s">
        <v>4</v>
      </c>
      <c r="J12" s="6"/>
      <c r="K12" s="6"/>
      <c r="L12" s="9"/>
      <c r="M12" s="9"/>
    </row>
    <row r="13" spans="1:15" ht="18.899999999999999" customHeight="1" x14ac:dyDescent="0.25">
      <c r="A13" s="9"/>
      <c r="B13" s="10"/>
      <c r="C13" s="10"/>
      <c r="D13" s="9"/>
      <c r="E13" s="10"/>
      <c r="F13" s="9"/>
      <c r="H13" s="9" t="s">
        <v>12</v>
      </c>
      <c r="J13" s="15"/>
      <c r="K13" s="6"/>
      <c r="L13" s="7"/>
      <c r="M13" s="9"/>
    </row>
    <row r="14" spans="1:15" s="9" customFormat="1" ht="15.6" customHeight="1" x14ac:dyDescent="0.25">
      <c r="B14" s="9" t="s">
        <v>54</v>
      </c>
      <c r="C14"/>
      <c r="D14"/>
      <c r="E14" s="9" t="s">
        <v>52</v>
      </c>
      <c r="G14"/>
      <c r="H14"/>
      <c r="K14"/>
      <c r="L14"/>
    </row>
    <row r="15" spans="1:15" s="9" customFormat="1" ht="15.6" customHeight="1" x14ac:dyDescent="0.25">
      <c r="C15" s="76" t="s">
        <v>86</v>
      </c>
      <c r="D15" s="76"/>
      <c r="E15" s="76"/>
      <c r="F15" s="76"/>
      <c r="G15" s="76"/>
      <c r="H15" s="76"/>
      <c r="I15" s="76"/>
      <c r="J15" s="76"/>
      <c r="K15" s="76"/>
    </row>
    <row r="16" spans="1: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9"/>
    </row>
    <row r="17" spans="1:15" x14ac:dyDescent="0.25">
      <c r="A17" s="9"/>
      <c r="B17" s="14" t="s">
        <v>41</v>
      </c>
      <c r="C17" s="9"/>
      <c r="D17" s="9"/>
      <c r="E17" s="9"/>
      <c r="F17" s="9"/>
      <c r="G17" s="9"/>
      <c r="H17" s="9"/>
      <c r="J17" s="10" t="s">
        <v>37</v>
      </c>
      <c r="K17" s="9"/>
      <c r="L17" s="33"/>
      <c r="M17" s="9"/>
      <c r="O17" s="9"/>
    </row>
    <row r="18" spans="1:15" ht="18.899999999999999" customHeight="1" x14ac:dyDescent="0.25">
      <c r="A18" s="9"/>
      <c r="F18" s="9"/>
      <c r="G18" s="9"/>
      <c r="H18" s="12" t="s">
        <v>13</v>
      </c>
      <c r="I18" s="6"/>
      <c r="J18" s="6"/>
      <c r="K18" s="6"/>
      <c r="L18" s="6"/>
      <c r="M18" s="9"/>
      <c r="O18" s="9"/>
    </row>
    <row r="19" spans="1:15" ht="18.899999999999999" customHeight="1" x14ac:dyDescent="0.25">
      <c r="A19" s="9"/>
      <c r="B19" s="9" t="s">
        <v>38</v>
      </c>
      <c r="C19" s="11"/>
      <c r="D19" s="11"/>
      <c r="E19" s="9"/>
      <c r="F19" s="9"/>
      <c r="G19" s="9"/>
      <c r="H19" s="12" t="s">
        <v>39</v>
      </c>
      <c r="I19" s="18"/>
      <c r="J19" s="18"/>
      <c r="K19" s="18"/>
      <c r="L19" s="18"/>
      <c r="M19" s="9"/>
      <c r="O19" s="9"/>
    </row>
    <row r="20" spans="1:15" ht="18.899999999999999" customHeight="1" x14ac:dyDescent="0.25">
      <c r="A20" s="9"/>
      <c r="B20" s="1" t="s">
        <v>34</v>
      </c>
      <c r="C20" s="9"/>
      <c r="D20" s="9"/>
      <c r="E20" s="9"/>
      <c r="F20" s="9"/>
      <c r="G20" s="9"/>
      <c r="H20" s="12" t="s">
        <v>40</v>
      </c>
      <c r="I20" s="77"/>
      <c r="J20" s="77"/>
      <c r="K20" s="12" t="s">
        <v>22</v>
      </c>
      <c r="L20" s="8"/>
      <c r="M20" s="9"/>
      <c r="O20" s="9"/>
    </row>
    <row r="21" spans="1:15" x14ac:dyDescent="0.25">
      <c r="A21" s="9"/>
      <c r="B21" s="9"/>
      <c r="C21" s="9"/>
      <c r="D21" s="9"/>
      <c r="E21" s="9"/>
      <c r="F21" s="9"/>
      <c r="G21" s="9"/>
      <c r="H21" s="9"/>
      <c r="I21" s="9" t="s">
        <v>35</v>
      </c>
      <c r="J21" s="9"/>
      <c r="K21" s="9"/>
      <c r="L21" s="9"/>
    </row>
    <row r="22" spans="1:15" ht="5.0999999999999996" customHeight="1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5" x14ac:dyDescent="0.25">
      <c r="A23" s="78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1:15" ht="13.8" thickBot="1" x14ac:dyDescent="0.3">
      <c r="A24" s="81" t="s">
        <v>50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</row>
    <row r="25" spans="1:15" ht="5.0999999999999996" customHeight="1" x14ac:dyDescent="0.25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</row>
    <row r="26" spans="1:15" ht="15.6" x14ac:dyDescent="0.3">
      <c r="A26" s="23"/>
      <c r="B26" s="2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5" ht="15.6" x14ac:dyDescent="0.3">
      <c r="A27" s="23"/>
      <c r="B27" s="22" t="s">
        <v>36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5" ht="15.6" x14ac:dyDescent="0.3">
      <c r="A28" s="84" t="s">
        <v>32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5" ht="16.2" thickBot="1" x14ac:dyDescent="0.3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5" x14ac:dyDescent="0.25">
      <c r="A30" s="9"/>
      <c r="B30" s="9"/>
      <c r="C30" s="5"/>
      <c r="D30" s="85" t="s">
        <v>79</v>
      </c>
      <c r="E30" s="86"/>
      <c r="F30" s="5"/>
      <c r="G30" s="87" t="s">
        <v>80</v>
      </c>
      <c r="H30" s="88"/>
      <c r="I30" s="9"/>
      <c r="J30" s="5" t="s">
        <v>30</v>
      </c>
      <c r="K30" s="5" t="s">
        <v>9</v>
      </c>
      <c r="L30" s="5"/>
      <c r="M30" s="9"/>
    </row>
    <row r="31" spans="1:15" x14ac:dyDescent="0.25">
      <c r="A31" s="9"/>
      <c r="B31" s="9"/>
      <c r="C31" s="5" t="s">
        <v>82</v>
      </c>
      <c r="D31" s="40" t="s">
        <v>81</v>
      </c>
      <c r="E31" s="41" t="s">
        <v>7</v>
      </c>
      <c r="F31" s="30"/>
      <c r="G31" s="47" t="s">
        <v>81</v>
      </c>
      <c r="H31" s="48" t="s">
        <v>7</v>
      </c>
      <c r="J31" s="26" t="s">
        <v>11</v>
      </c>
      <c r="K31" s="5" t="s">
        <v>8</v>
      </c>
      <c r="L31" s="5"/>
      <c r="M31" s="9"/>
    </row>
    <row r="32" spans="1:15" ht="15.9" customHeight="1" x14ac:dyDescent="0.25">
      <c r="A32" s="9"/>
      <c r="B32" s="2" t="s">
        <v>15</v>
      </c>
      <c r="C32" s="39" t="s">
        <v>73</v>
      </c>
      <c r="D32" s="42">
        <v>10472</v>
      </c>
      <c r="E32" s="43"/>
      <c r="F32" s="34"/>
      <c r="G32" s="49">
        <v>10471</v>
      </c>
      <c r="H32" s="50"/>
      <c r="I32" s="46" t="s">
        <v>16</v>
      </c>
      <c r="J32" s="13" t="s">
        <v>94</v>
      </c>
      <c r="K32" s="3">
        <f>(E32+H32)*122</f>
        <v>0</v>
      </c>
      <c r="L32" s="7"/>
      <c r="M32" s="9"/>
    </row>
    <row r="33" spans="1:13" ht="15.9" customHeight="1" x14ac:dyDescent="0.25">
      <c r="A33" s="9"/>
      <c r="B33" s="2" t="s">
        <v>14</v>
      </c>
      <c r="C33" s="39" t="s">
        <v>87</v>
      </c>
      <c r="D33" s="42">
        <v>10474</v>
      </c>
      <c r="E33" s="43"/>
      <c r="F33" s="34"/>
      <c r="G33" s="49">
        <v>10473</v>
      </c>
      <c r="H33" s="50"/>
      <c r="I33" s="46" t="s">
        <v>16</v>
      </c>
      <c r="J33" s="13" t="s">
        <v>94</v>
      </c>
      <c r="K33" s="3">
        <f t="shared" ref="K33:K40" si="0">(E33+H33)*122</f>
        <v>0</v>
      </c>
      <c r="L33" s="7"/>
      <c r="M33" s="9"/>
    </row>
    <row r="34" spans="1:13" ht="15.9" customHeight="1" x14ac:dyDescent="0.25">
      <c r="A34" s="9"/>
      <c r="B34" s="2" t="s">
        <v>6</v>
      </c>
      <c r="C34" s="39" t="s">
        <v>74</v>
      </c>
      <c r="D34" s="42">
        <v>10476</v>
      </c>
      <c r="E34" s="43"/>
      <c r="F34" s="34"/>
      <c r="G34" s="49">
        <v>10475</v>
      </c>
      <c r="H34" s="50"/>
      <c r="I34" s="46" t="s">
        <v>16</v>
      </c>
      <c r="J34" s="13" t="s">
        <v>94</v>
      </c>
      <c r="K34" s="3">
        <f t="shared" si="0"/>
        <v>0</v>
      </c>
      <c r="L34" s="7"/>
      <c r="M34" s="9"/>
    </row>
    <row r="35" spans="1:13" ht="15.9" customHeight="1" x14ac:dyDescent="0.25">
      <c r="A35" s="9"/>
      <c r="B35" s="9"/>
      <c r="C35" s="39" t="s">
        <v>88</v>
      </c>
      <c r="D35" s="42">
        <v>10480</v>
      </c>
      <c r="E35" s="43"/>
      <c r="F35" s="34"/>
      <c r="G35" s="49">
        <v>10479</v>
      </c>
      <c r="H35" s="50"/>
      <c r="I35" s="46" t="s">
        <v>16</v>
      </c>
      <c r="J35" s="13" t="s">
        <v>94</v>
      </c>
      <c r="K35" s="3">
        <f t="shared" si="0"/>
        <v>0</v>
      </c>
      <c r="L35" s="7"/>
      <c r="M35" s="9"/>
    </row>
    <row r="36" spans="1:13" ht="15.9" customHeight="1" x14ac:dyDescent="0.25">
      <c r="A36" s="9"/>
      <c r="B36" s="9"/>
      <c r="C36" s="39" t="s">
        <v>75</v>
      </c>
      <c r="D36" s="42">
        <v>11409</v>
      </c>
      <c r="E36" s="43"/>
      <c r="F36" s="34"/>
      <c r="G36" s="49">
        <v>11410</v>
      </c>
      <c r="H36" s="50"/>
      <c r="I36" s="46" t="s">
        <v>16</v>
      </c>
      <c r="J36" s="13" t="s">
        <v>94</v>
      </c>
      <c r="K36" s="3">
        <f t="shared" si="0"/>
        <v>0</v>
      </c>
      <c r="L36" s="7"/>
      <c r="M36" s="9"/>
    </row>
    <row r="37" spans="1:13" ht="15.9" customHeight="1" x14ac:dyDescent="0.25">
      <c r="A37" s="9"/>
      <c r="B37" s="9"/>
      <c r="C37" s="39" t="s">
        <v>76</v>
      </c>
      <c r="D37" s="42">
        <v>12232</v>
      </c>
      <c r="E37" s="43"/>
      <c r="F37" s="34"/>
      <c r="G37" s="49">
        <v>12231</v>
      </c>
      <c r="H37" s="50"/>
      <c r="I37" s="46" t="s">
        <v>16</v>
      </c>
      <c r="J37" s="13" t="s">
        <v>94</v>
      </c>
      <c r="K37" s="3">
        <f t="shared" si="0"/>
        <v>0</v>
      </c>
      <c r="L37" s="7"/>
      <c r="M37" s="9"/>
    </row>
    <row r="38" spans="1:13" ht="15.9" customHeight="1" x14ac:dyDescent="0.25">
      <c r="A38" s="9"/>
      <c r="B38" s="9"/>
      <c r="C38" s="39" t="s">
        <v>77</v>
      </c>
      <c r="D38" s="42">
        <v>10454</v>
      </c>
      <c r="E38" s="43"/>
      <c r="F38" s="34"/>
      <c r="G38" s="49">
        <v>10453</v>
      </c>
      <c r="H38" s="50"/>
      <c r="I38" s="46" t="s">
        <v>16</v>
      </c>
      <c r="J38" s="13" t="s">
        <v>94</v>
      </c>
      <c r="K38" s="3">
        <f t="shared" si="0"/>
        <v>0</v>
      </c>
      <c r="L38" s="7"/>
      <c r="M38" s="9"/>
    </row>
    <row r="39" spans="1:13" ht="15.9" customHeight="1" x14ac:dyDescent="0.25">
      <c r="A39" s="9"/>
      <c r="B39" s="9"/>
      <c r="C39" s="39" t="s">
        <v>89</v>
      </c>
      <c r="D39" s="42">
        <v>10478</v>
      </c>
      <c r="E39" s="43"/>
      <c r="F39" s="34"/>
      <c r="G39" s="49">
        <v>10477</v>
      </c>
      <c r="H39" s="50"/>
      <c r="I39" s="46" t="s">
        <v>16</v>
      </c>
      <c r="J39" s="13" t="s">
        <v>94</v>
      </c>
      <c r="K39" s="3">
        <f t="shared" si="0"/>
        <v>0</v>
      </c>
      <c r="L39" s="7"/>
      <c r="M39" s="9"/>
    </row>
    <row r="40" spans="1:13" ht="15.9" customHeight="1" x14ac:dyDescent="0.25">
      <c r="A40" s="9"/>
      <c r="B40" s="9"/>
      <c r="C40" s="39" t="s">
        <v>90</v>
      </c>
      <c r="D40" s="54">
        <v>12226</v>
      </c>
      <c r="E40" s="55"/>
      <c r="F40" s="35"/>
      <c r="G40" s="56">
        <v>12225</v>
      </c>
      <c r="H40" s="57"/>
      <c r="I40" s="46" t="s">
        <v>16</v>
      </c>
      <c r="J40" s="13" t="s">
        <v>94</v>
      </c>
      <c r="K40" s="3">
        <f t="shared" si="0"/>
        <v>0</v>
      </c>
      <c r="L40" s="7"/>
      <c r="M40" s="9"/>
    </row>
    <row r="41" spans="1:13" ht="15.9" customHeight="1" thickBot="1" x14ac:dyDescent="0.3">
      <c r="A41" s="9"/>
      <c r="B41" s="9"/>
      <c r="C41" s="39" t="s">
        <v>78</v>
      </c>
      <c r="D41" s="44">
        <v>12294</v>
      </c>
      <c r="E41" s="45"/>
      <c r="F41" s="35"/>
      <c r="G41" s="51">
        <v>12293</v>
      </c>
      <c r="H41" s="52"/>
      <c r="I41" s="46" t="s">
        <v>16</v>
      </c>
      <c r="J41" s="13" t="s">
        <v>94</v>
      </c>
      <c r="K41" s="3">
        <f>(E41+H41)*122</f>
        <v>0</v>
      </c>
      <c r="L41" s="7"/>
      <c r="M41" s="9"/>
    </row>
    <row r="42" spans="1:13" ht="5.0999999999999996" customHeight="1" x14ac:dyDescent="0.25">
      <c r="A42" s="9"/>
      <c r="B42" s="9"/>
      <c r="C42" s="33"/>
      <c r="D42" s="9"/>
      <c r="E42" s="10"/>
      <c r="F42" s="10"/>
      <c r="G42" s="10"/>
      <c r="H42" s="37"/>
      <c r="I42" s="33"/>
      <c r="J42" s="33"/>
      <c r="K42" s="4"/>
      <c r="L42" s="7"/>
      <c r="M42" s="9"/>
    </row>
    <row r="43" spans="1:13" ht="15.9" customHeight="1" x14ac:dyDescent="0.25">
      <c r="A43" s="9"/>
      <c r="B43" s="2" t="s">
        <v>18</v>
      </c>
      <c r="C43" s="13">
        <v>10940</v>
      </c>
      <c r="D43" s="58" t="s">
        <v>71</v>
      </c>
      <c r="E43" s="59"/>
      <c r="F43" s="59"/>
      <c r="G43" s="60"/>
      <c r="H43" s="38"/>
      <c r="I43" s="13" t="s">
        <v>29</v>
      </c>
      <c r="J43" s="13" t="s">
        <v>104</v>
      </c>
      <c r="K43" s="3">
        <f>H43*201</f>
        <v>0</v>
      </c>
      <c r="L43" s="7"/>
      <c r="M43" s="9"/>
    </row>
    <row r="44" spans="1:13" ht="5.0999999999999996" customHeight="1" x14ac:dyDescent="0.25">
      <c r="A44" s="9"/>
      <c r="B44" s="2"/>
      <c r="C44" s="33"/>
      <c r="D44" s="9"/>
      <c r="E44" s="10"/>
      <c r="F44" s="10"/>
      <c r="G44" s="10"/>
      <c r="H44" s="37"/>
      <c r="I44" s="33"/>
      <c r="J44" s="33"/>
      <c r="K44" s="4"/>
      <c r="L44" s="7"/>
      <c r="M44" s="9"/>
    </row>
    <row r="45" spans="1:13" ht="15.9" customHeight="1" x14ac:dyDescent="0.25">
      <c r="A45" s="9"/>
      <c r="B45" s="2" t="s">
        <v>24</v>
      </c>
      <c r="C45" s="13">
        <v>11375</v>
      </c>
      <c r="D45" s="61" t="s">
        <v>21</v>
      </c>
      <c r="E45" s="62"/>
      <c r="F45" s="62"/>
      <c r="G45" s="63"/>
      <c r="H45" s="38"/>
      <c r="I45" s="13" t="s">
        <v>16</v>
      </c>
      <c r="J45" s="13" t="s">
        <v>93</v>
      </c>
      <c r="K45" s="3">
        <f>H45*177</f>
        <v>0</v>
      </c>
      <c r="L45" s="7"/>
      <c r="M45" s="9"/>
    </row>
    <row r="46" spans="1:13" ht="15.9" customHeight="1" x14ac:dyDescent="0.25">
      <c r="A46" s="9"/>
      <c r="B46" s="2"/>
      <c r="C46" s="13">
        <v>11374</v>
      </c>
      <c r="D46" s="61" t="s">
        <v>72</v>
      </c>
      <c r="E46" s="62"/>
      <c r="F46" s="62"/>
      <c r="G46" s="63"/>
      <c r="H46" s="38"/>
      <c r="I46" s="13" t="s">
        <v>16</v>
      </c>
      <c r="J46" s="13" t="s">
        <v>108</v>
      </c>
      <c r="K46" s="3">
        <f>H46*150</f>
        <v>0</v>
      </c>
      <c r="L46" s="7"/>
      <c r="M46" s="9"/>
    </row>
    <row r="47" spans="1:13" ht="15.9" customHeight="1" x14ac:dyDescent="0.25">
      <c r="A47" s="9"/>
      <c r="B47" s="2"/>
      <c r="C47" s="13">
        <v>10994</v>
      </c>
      <c r="D47" s="61" t="s">
        <v>68</v>
      </c>
      <c r="E47" s="62"/>
      <c r="F47" s="62"/>
      <c r="G47" s="63"/>
      <c r="H47" s="38"/>
      <c r="I47" s="13" t="s">
        <v>16</v>
      </c>
      <c r="J47" s="13" t="s">
        <v>93</v>
      </c>
      <c r="K47" s="3">
        <f>H47*177</f>
        <v>0</v>
      </c>
      <c r="L47" s="7"/>
      <c r="M47" s="9"/>
    </row>
    <row r="48" spans="1:13" ht="15.9" customHeight="1" x14ac:dyDescent="0.25">
      <c r="A48" s="9"/>
      <c r="B48" s="2"/>
      <c r="C48" s="13">
        <v>10995</v>
      </c>
      <c r="D48" s="61" t="s">
        <v>69</v>
      </c>
      <c r="E48" s="62"/>
      <c r="F48" s="62"/>
      <c r="G48" s="63"/>
      <c r="H48" s="38"/>
      <c r="I48" s="13" t="s">
        <v>16</v>
      </c>
      <c r="J48" s="13" t="s">
        <v>70</v>
      </c>
      <c r="K48" s="3">
        <f>H48*22</f>
        <v>0</v>
      </c>
      <c r="L48" s="7"/>
      <c r="M48" s="9"/>
    </row>
    <row r="49" spans="1:13" ht="15.9" customHeight="1" x14ac:dyDescent="0.25">
      <c r="A49" s="9"/>
      <c r="B49" s="2"/>
      <c r="C49" s="13">
        <v>10921</v>
      </c>
      <c r="D49" s="61" t="s">
        <v>23</v>
      </c>
      <c r="E49" s="62"/>
      <c r="F49" s="62"/>
      <c r="G49" s="63"/>
      <c r="H49" s="38"/>
      <c r="I49" s="13" t="s">
        <v>16</v>
      </c>
      <c r="J49" s="13" t="s">
        <v>95</v>
      </c>
      <c r="K49" s="3">
        <f>H49*241</f>
        <v>0</v>
      </c>
      <c r="L49" s="7"/>
      <c r="M49" s="9"/>
    </row>
    <row r="50" spans="1:13" ht="15.9" customHeight="1" x14ac:dyDescent="0.25">
      <c r="A50" s="9"/>
      <c r="B50" s="2"/>
      <c r="C50" s="13">
        <v>11379</v>
      </c>
      <c r="D50" s="61" t="s">
        <v>96</v>
      </c>
      <c r="E50" s="62"/>
      <c r="F50" s="62"/>
      <c r="G50" s="63"/>
      <c r="H50" s="38"/>
      <c r="I50" s="13" t="s">
        <v>16</v>
      </c>
      <c r="J50" s="13" t="s">
        <v>97</v>
      </c>
      <c r="K50" s="3">
        <f>H50*311</f>
        <v>0</v>
      </c>
      <c r="L50" s="7"/>
      <c r="M50" s="9"/>
    </row>
    <row r="51" spans="1:13" ht="5.0999999999999996" customHeight="1" x14ac:dyDescent="0.25">
      <c r="A51" s="9"/>
      <c r="B51" s="2"/>
      <c r="C51" s="33"/>
      <c r="D51" s="9"/>
      <c r="E51" s="10"/>
      <c r="F51" s="10"/>
      <c r="G51" s="10"/>
      <c r="H51" s="37"/>
      <c r="I51" s="33"/>
      <c r="J51" s="33"/>
      <c r="L51" s="7"/>
      <c r="M51" s="9"/>
    </row>
    <row r="52" spans="1:13" ht="15.9" customHeight="1" x14ac:dyDescent="0.25">
      <c r="A52" s="9"/>
      <c r="B52" s="2" t="s">
        <v>66</v>
      </c>
      <c r="C52" s="13">
        <v>10922</v>
      </c>
      <c r="D52" s="61" t="s">
        <v>98</v>
      </c>
      <c r="E52" s="62"/>
      <c r="F52" s="62"/>
      <c r="G52" s="63"/>
      <c r="H52" s="38"/>
      <c r="I52" s="13" t="s">
        <v>16</v>
      </c>
      <c r="J52" s="13" t="s">
        <v>105</v>
      </c>
      <c r="K52" s="3">
        <f>H52*389</f>
        <v>0</v>
      </c>
      <c r="L52" s="7"/>
      <c r="M52" s="9"/>
    </row>
    <row r="53" spans="1:13" ht="15.9" customHeight="1" x14ac:dyDescent="0.25">
      <c r="A53" s="9"/>
      <c r="B53" s="2"/>
      <c r="C53" s="13">
        <v>10927</v>
      </c>
      <c r="D53" s="61" t="s">
        <v>99</v>
      </c>
      <c r="E53" s="62"/>
      <c r="F53" s="62"/>
      <c r="G53" s="63"/>
      <c r="H53" s="38"/>
      <c r="I53" s="13" t="s">
        <v>16</v>
      </c>
      <c r="J53" s="13" t="s">
        <v>106</v>
      </c>
      <c r="K53" s="3">
        <f>H53*646</f>
        <v>0</v>
      </c>
      <c r="L53" s="7"/>
      <c r="M53" s="9"/>
    </row>
    <row r="54" spans="1:13" ht="5.0999999999999996" customHeight="1" x14ac:dyDescent="0.25">
      <c r="A54" s="9"/>
      <c r="B54" s="2"/>
      <c r="C54" s="33"/>
      <c r="D54" s="9"/>
      <c r="E54" s="10"/>
      <c r="F54" s="28"/>
      <c r="G54" s="29"/>
      <c r="H54" s="37"/>
      <c r="I54" s="33"/>
      <c r="J54" s="33"/>
      <c r="K54" s="4"/>
      <c r="L54" s="7"/>
      <c r="M54" s="9"/>
    </row>
    <row r="55" spans="1:13" ht="15.9" customHeight="1" x14ac:dyDescent="0.25">
      <c r="A55" s="9"/>
      <c r="B55" s="2" t="s">
        <v>20</v>
      </c>
      <c r="C55" s="13">
        <v>10997</v>
      </c>
      <c r="D55" s="58" t="s">
        <v>55</v>
      </c>
      <c r="E55" s="59"/>
      <c r="F55" s="59"/>
      <c r="G55" s="60"/>
      <c r="H55" s="38"/>
      <c r="I55" s="13" t="s">
        <v>17</v>
      </c>
      <c r="J55" s="13" t="s">
        <v>91</v>
      </c>
      <c r="K55" s="3">
        <f>H55*148</f>
        <v>0</v>
      </c>
      <c r="L55" s="7"/>
      <c r="M55" s="9"/>
    </row>
    <row r="56" spans="1:13" ht="5.0999999999999996" customHeight="1" x14ac:dyDescent="0.25">
      <c r="A56" s="9"/>
      <c r="B56" s="2"/>
      <c r="C56" s="33"/>
      <c r="D56" s="9"/>
      <c r="E56" s="10"/>
      <c r="F56" s="10"/>
      <c r="G56" s="10"/>
      <c r="H56" s="37"/>
      <c r="I56" s="33"/>
      <c r="J56" s="33"/>
      <c r="K56" s="4"/>
      <c r="L56" s="7"/>
      <c r="M56" s="9"/>
    </row>
    <row r="57" spans="1:13" ht="15.9" customHeight="1" x14ac:dyDescent="0.25">
      <c r="A57" s="9"/>
      <c r="B57" s="2" t="s">
        <v>19</v>
      </c>
      <c r="C57" s="13">
        <v>12026</v>
      </c>
      <c r="D57" s="61" t="s">
        <v>57</v>
      </c>
      <c r="E57" s="62"/>
      <c r="F57" s="62"/>
      <c r="G57" s="63"/>
      <c r="H57" s="38"/>
      <c r="I57" s="13" t="s">
        <v>16</v>
      </c>
      <c r="J57" s="13" t="s">
        <v>92</v>
      </c>
      <c r="K57" s="3">
        <f>H57*213</f>
        <v>0</v>
      </c>
      <c r="L57" s="7"/>
      <c r="M57" s="9"/>
    </row>
    <row r="58" spans="1:13" ht="15.9" customHeight="1" x14ac:dyDescent="0.25">
      <c r="A58" s="9"/>
      <c r="B58" s="12" t="s">
        <v>62</v>
      </c>
      <c r="C58" s="13">
        <v>11576</v>
      </c>
      <c r="D58" s="61" t="s">
        <v>61</v>
      </c>
      <c r="E58" s="62"/>
      <c r="F58" s="62"/>
      <c r="G58" s="63"/>
      <c r="H58" s="38"/>
      <c r="I58" s="13" t="s">
        <v>42</v>
      </c>
      <c r="J58" s="13" t="s">
        <v>107</v>
      </c>
      <c r="K58" s="3">
        <f>H58*321</f>
        <v>0</v>
      </c>
      <c r="L58" s="7"/>
      <c r="M58" s="9"/>
    </row>
    <row r="59" spans="1:13" ht="15.9" customHeight="1" x14ac:dyDescent="0.25">
      <c r="A59" s="9"/>
      <c r="B59" s="12" t="s">
        <v>63</v>
      </c>
      <c r="C59" s="13">
        <v>11376</v>
      </c>
      <c r="D59" s="61" t="s">
        <v>60</v>
      </c>
      <c r="E59" s="62"/>
      <c r="F59" s="62"/>
      <c r="G59" s="63"/>
      <c r="H59" s="38"/>
      <c r="I59" s="13" t="s">
        <v>16</v>
      </c>
      <c r="J59" s="13" t="s">
        <v>100</v>
      </c>
      <c r="K59" s="3">
        <f>H59*354</f>
        <v>0</v>
      </c>
      <c r="L59" s="7"/>
      <c r="M59" s="9"/>
    </row>
    <row r="60" spans="1:13" ht="15.9" customHeight="1" x14ac:dyDescent="0.25">
      <c r="A60" s="9"/>
      <c r="B60" s="12" t="s">
        <v>64</v>
      </c>
      <c r="C60" s="13">
        <v>11377</v>
      </c>
      <c r="D60" s="61" t="s">
        <v>56</v>
      </c>
      <c r="E60" s="62"/>
      <c r="F60" s="62"/>
      <c r="G60" s="63"/>
      <c r="H60" s="38"/>
      <c r="I60" s="13" t="s">
        <v>16</v>
      </c>
      <c r="J60" s="13" t="s">
        <v>101</v>
      </c>
      <c r="K60" s="3">
        <f>H60*268</f>
        <v>0</v>
      </c>
      <c r="L60" s="7"/>
      <c r="M60" s="9"/>
    </row>
    <row r="61" spans="1:13" ht="5.0999999999999996" customHeight="1" x14ac:dyDescent="0.25">
      <c r="A61" s="9"/>
      <c r="B61" s="2"/>
      <c r="C61" s="33"/>
      <c r="D61" s="9"/>
      <c r="E61" s="10"/>
      <c r="F61" s="10"/>
      <c r="G61" s="10"/>
      <c r="H61" s="37"/>
      <c r="I61" s="33"/>
      <c r="J61" s="33"/>
      <c r="K61" s="4"/>
      <c r="L61" s="7"/>
      <c r="M61" s="9"/>
    </row>
    <row r="62" spans="1:13" ht="15.9" customHeight="1" x14ac:dyDescent="0.25">
      <c r="A62" s="9"/>
      <c r="B62" s="2" t="s">
        <v>58</v>
      </c>
      <c r="C62" s="13">
        <v>11378</v>
      </c>
      <c r="D62" s="61" t="s">
        <v>65</v>
      </c>
      <c r="E62" s="62"/>
      <c r="F62" s="62"/>
      <c r="G62" s="63"/>
      <c r="H62" s="38"/>
      <c r="I62" s="13" t="s">
        <v>59</v>
      </c>
      <c r="J62" s="13" t="s">
        <v>102</v>
      </c>
      <c r="K62" s="3">
        <f>H62*140</f>
        <v>0</v>
      </c>
      <c r="L62" s="7"/>
      <c r="M62" s="9"/>
    </row>
    <row r="63" spans="1:13" ht="5.0999999999999996" customHeight="1" x14ac:dyDescent="0.25">
      <c r="A63" s="9"/>
      <c r="B63" s="2"/>
      <c r="C63" s="33"/>
      <c r="D63" s="9"/>
      <c r="E63" s="10"/>
      <c r="F63" s="10"/>
      <c r="G63" s="10"/>
      <c r="H63" s="7"/>
      <c r="I63" s="33"/>
      <c r="J63" s="33"/>
      <c r="K63" s="4"/>
      <c r="L63" s="7"/>
      <c r="M63" s="9"/>
    </row>
    <row r="64" spans="1:13" ht="16.2" thickBot="1" x14ac:dyDescent="0.35">
      <c r="A64" s="9"/>
      <c r="B64" s="9"/>
      <c r="C64" s="9"/>
      <c r="D64" s="19"/>
      <c r="E64" s="19"/>
      <c r="F64" s="19"/>
      <c r="G64" s="19"/>
      <c r="H64" s="19"/>
      <c r="I64" s="19"/>
      <c r="J64" s="2" t="s">
        <v>10</v>
      </c>
      <c r="K64" s="17">
        <f>SUM(K32:K62)</f>
        <v>0</v>
      </c>
      <c r="L64" s="16"/>
      <c r="M64" s="1"/>
    </row>
    <row r="65" spans="1:13" s="1" customFormat="1" ht="16.2" thickTop="1" x14ac:dyDescent="0.3">
      <c r="B65" s="1" t="s">
        <v>83</v>
      </c>
      <c r="C65" s="5"/>
      <c r="D65" s="5"/>
      <c r="E65" s="5"/>
      <c r="F65" s="5"/>
      <c r="G65" s="5"/>
      <c r="H65" s="5"/>
      <c r="I65" s="5"/>
      <c r="L65" s="16"/>
    </row>
    <row r="66" spans="1:13" ht="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53" customFormat="1" x14ac:dyDescent="0.25">
      <c r="B67" s="14" t="s">
        <v>84</v>
      </c>
    </row>
    <row r="68" spans="1:13" ht="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1" t="s">
        <v>85</v>
      </c>
      <c r="C69" s="9"/>
      <c r="D69" s="9"/>
      <c r="E69" s="9"/>
      <c r="F69" s="9"/>
      <c r="G69" s="9"/>
      <c r="I69" s="9"/>
      <c r="J69" s="9"/>
      <c r="K69" s="9"/>
      <c r="L69" s="9"/>
      <c r="M69" s="9"/>
    </row>
    <row r="70" spans="1:13" ht="4.5" customHeight="1" thickBo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3.8" x14ac:dyDescent="0.25">
      <c r="A71" s="64" t="s">
        <v>48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6"/>
      <c r="M71" s="5"/>
    </row>
    <row r="72" spans="1:13" ht="14.4" thickBot="1" x14ac:dyDescent="0.3">
      <c r="A72" s="67" t="s">
        <v>51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/>
    </row>
  </sheetData>
  <mergeCells count="30">
    <mergeCell ref="A71:L71"/>
    <mergeCell ref="A72:L72"/>
    <mergeCell ref="G9:I9"/>
    <mergeCell ref="B1:L1"/>
    <mergeCell ref="E3:I3"/>
    <mergeCell ref="E4:I4"/>
    <mergeCell ref="H5:L5"/>
    <mergeCell ref="H6:L6"/>
    <mergeCell ref="C15:K15"/>
    <mergeCell ref="I20:J20"/>
    <mergeCell ref="A23:M23"/>
    <mergeCell ref="A24:M24"/>
    <mergeCell ref="A28:M28"/>
    <mergeCell ref="D30:E30"/>
    <mergeCell ref="G30:H30"/>
    <mergeCell ref="D57:G57"/>
    <mergeCell ref="D50:G50"/>
    <mergeCell ref="D62:G62"/>
    <mergeCell ref="D53:G53"/>
    <mergeCell ref="D55:G55"/>
    <mergeCell ref="D59:G59"/>
    <mergeCell ref="D60:G60"/>
    <mergeCell ref="D58:G58"/>
    <mergeCell ref="D52:G52"/>
    <mergeCell ref="D43:G43"/>
    <mergeCell ref="D49:G49"/>
    <mergeCell ref="D45:G45"/>
    <mergeCell ref="D46:G46"/>
    <mergeCell ref="D47:G47"/>
    <mergeCell ref="D48:G48"/>
  </mergeCells>
  <hyperlinks>
    <hyperlink ref="H6" r:id="rId1" xr:uid="{D133BF48-CDED-4ED9-BBE8-483706E1B05E}"/>
  </hyperlinks>
  <pageMargins left="0.33" right="0.27" top="0.2" bottom="0.2" header="0.21" footer="0.17"/>
  <pageSetup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1B93-B6C0-42C2-90C3-A6F646D4E256}">
  <sheetPr>
    <pageSetUpPr fitToPage="1"/>
  </sheetPr>
  <dimension ref="A1:O72"/>
  <sheetViews>
    <sheetView zoomScale="85" zoomScaleNormal="85" workbookViewId="0">
      <selection activeCell="E8" sqref="E8"/>
    </sheetView>
  </sheetViews>
  <sheetFormatPr defaultRowHeight="13.2" x14ac:dyDescent="0.25"/>
  <cols>
    <col min="1" max="1" width="5.6640625" customWidth="1"/>
    <col min="2" max="2" width="14.88671875" customWidth="1"/>
    <col min="3" max="3" width="8.33203125" customWidth="1"/>
    <col min="4" max="4" width="11.44140625" customWidth="1"/>
    <col min="5" max="5" width="10.5546875" customWidth="1"/>
    <col min="6" max="6" width="3" customWidth="1"/>
    <col min="7" max="7" width="7.77734375" customWidth="1"/>
    <col min="8" max="8" width="9.21875" customWidth="1"/>
    <col min="9" max="9" width="5.88671875" customWidth="1"/>
    <col min="10" max="10" width="14.33203125" customWidth="1"/>
    <col min="11" max="11" width="12.6640625" customWidth="1"/>
    <col min="13" max="13" width="10.88671875" customWidth="1"/>
  </cols>
  <sheetData>
    <row r="1" spans="1:15" ht="18" x14ac:dyDescent="0.35">
      <c r="B1" s="71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5" ht="5.0999999999999996" customHeight="1" x14ac:dyDescent="0.25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 ht="15.6" x14ac:dyDescent="0.3">
      <c r="B3" s="16" t="s">
        <v>43</v>
      </c>
      <c r="E3" s="72" t="s">
        <v>25</v>
      </c>
      <c r="F3" s="72"/>
      <c r="G3" s="72"/>
      <c r="H3" s="72"/>
      <c r="I3" s="72"/>
      <c r="J3" s="7"/>
      <c r="K3" s="7"/>
      <c r="L3" s="31" t="s">
        <v>46</v>
      </c>
    </row>
    <row r="4" spans="1:15" ht="15.6" x14ac:dyDescent="0.3">
      <c r="B4" s="16" t="s">
        <v>44</v>
      </c>
      <c r="E4" s="72" t="s">
        <v>103</v>
      </c>
      <c r="F4" s="72"/>
      <c r="G4" s="72"/>
      <c r="H4" s="72"/>
      <c r="I4" s="72"/>
      <c r="J4" s="7"/>
      <c r="K4" s="7"/>
      <c r="L4" s="31" t="s">
        <v>47</v>
      </c>
    </row>
    <row r="5" spans="1:15" ht="15.6" x14ac:dyDescent="0.3">
      <c r="B5" s="16" t="s">
        <v>45</v>
      </c>
      <c r="E5" s="16"/>
      <c r="F5" s="16"/>
      <c r="G5" s="16"/>
      <c r="H5" s="73" t="s">
        <v>67</v>
      </c>
      <c r="I5" s="73"/>
      <c r="J5" s="73"/>
      <c r="K5" s="73"/>
      <c r="L5" s="73"/>
    </row>
    <row r="6" spans="1:15" ht="13.5" customHeight="1" x14ac:dyDescent="0.3">
      <c r="E6" s="27"/>
      <c r="F6" s="27"/>
      <c r="G6" s="27"/>
      <c r="H6" s="74" t="s">
        <v>53</v>
      </c>
      <c r="I6" s="75"/>
      <c r="J6" s="75"/>
      <c r="K6" s="75"/>
      <c r="L6" s="75"/>
    </row>
    <row r="7" spans="1:15" ht="6.75" customHeight="1" x14ac:dyDescent="0.3">
      <c r="B7" s="9"/>
      <c r="D7" s="7"/>
      <c r="E7" s="7"/>
      <c r="F7" s="7"/>
      <c r="G7" s="27"/>
      <c r="H7" s="32"/>
      <c r="I7" s="32"/>
      <c r="J7" s="32"/>
      <c r="K7" s="32"/>
      <c r="L7" s="32"/>
    </row>
    <row r="8" spans="1:15" ht="18.899999999999999" customHeight="1" x14ac:dyDescent="0.25">
      <c r="A8" s="9"/>
      <c r="B8" s="9" t="s">
        <v>1</v>
      </c>
      <c r="C8" s="24"/>
      <c r="D8" s="6"/>
      <c r="E8" s="6"/>
      <c r="F8" s="6"/>
      <c r="H8" s="10" t="s">
        <v>5</v>
      </c>
      <c r="I8" s="10"/>
      <c r="J8" s="6"/>
      <c r="K8" s="6"/>
      <c r="L8" s="6"/>
      <c r="M8" s="9"/>
    </row>
    <row r="9" spans="1:15" ht="18.899999999999999" customHeight="1" x14ac:dyDescent="0.25">
      <c r="A9" s="9"/>
      <c r="B9" s="9" t="s">
        <v>0</v>
      </c>
      <c r="C9" s="25"/>
      <c r="D9" s="6"/>
      <c r="E9" s="8"/>
      <c r="F9" s="8"/>
      <c r="G9" s="70" t="s">
        <v>28</v>
      </c>
      <c r="H9" s="70"/>
      <c r="I9" s="70"/>
      <c r="J9" s="6"/>
      <c r="K9" s="6"/>
      <c r="L9" s="6"/>
      <c r="M9" s="9"/>
    </row>
    <row r="10" spans="1:15" ht="18.899999999999999" customHeight="1" x14ac:dyDescent="0.25">
      <c r="A10" s="9"/>
      <c r="B10" s="9" t="s">
        <v>2</v>
      </c>
      <c r="C10" s="25"/>
      <c r="D10" s="6"/>
      <c r="E10" s="8"/>
      <c r="F10" s="6"/>
      <c r="H10" s="10" t="s">
        <v>26</v>
      </c>
      <c r="I10" s="10"/>
      <c r="J10" s="34"/>
      <c r="K10" s="8"/>
      <c r="L10" s="8"/>
      <c r="M10" s="9"/>
    </row>
    <row r="11" spans="1:15" ht="18.899999999999999" customHeight="1" x14ac:dyDescent="0.25">
      <c r="A11" s="9"/>
      <c r="B11" s="1" t="s">
        <v>27</v>
      </c>
      <c r="C11" s="25"/>
      <c r="D11" s="6"/>
      <c r="E11" s="8"/>
      <c r="F11" s="8"/>
      <c r="H11" s="9" t="s">
        <v>3</v>
      </c>
      <c r="J11" s="6"/>
      <c r="K11" s="6"/>
      <c r="L11" s="9"/>
      <c r="M11" s="9"/>
    </row>
    <row r="12" spans="1:15" ht="18.899999999999999" customHeight="1" x14ac:dyDescent="0.25">
      <c r="A12" s="9"/>
      <c r="B12" s="9" t="s">
        <v>26</v>
      </c>
      <c r="C12" s="25"/>
      <c r="D12" s="6"/>
      <c r="E12" s="6"/>
      <c r="F12" s="8"/>
      <c r="H12" s="9" t="s">
        <v>4</v>
      </c>
      <c r="J12" s="6"/>
      <c r="K12" s="6"/>
      <c r="L12" s="9"/>
      <c r="M12" s="9"/>
    </row>
    <row r="13" spans="1:15" ht="18.899999999999999" customHeight="1" x14ac:dyDescent="0.25">
      <c r="A13" s="9"/>
      <c r="B13" s="10"/>
      <c r="C13" s="10"/>
      <c r="D13" s="9"/>
      <c r="E13" s="10"/>
      <c r="F13" s="9"/>
      <c r="H13" s="9" t="s">
        <v>12</v>
      </c>
      <c r="J13" s="15"/>
      <c r="K13" s="6"/>
      <c r="L13" s="7"/>
      <c r="M13" s="9"/>
    </row>
    <row r="14" spans="1:15" s="9" customFormat="1" ht="15.6" customHeight="1" x14ac:dyDescent="0.25">
      <c r="B14" s="9" t="s">
        <v>54</v>
      </c>
      <c r="C14"/>
      <c r="D14"/>
      <c r="E14" s="9" t="s">
        <v>52</v>
      </c>
      <c r="G14"/>
      <c r="H14"/>
      <c r="K14"/>
      <c r="L14"/>
    </row>
    <row r="15" spans="1:15" s="9" customFormat="1" ht="15.6" customHeight="1" x14ac:dyDescent="0.25">
      <c r="C15" s="76" t="s">
        <v>86</v>
      </c>
      <c r="D15" s="76"/>
      <c r="E15" s="76"/>
      <c r="F15" s="76"/>
      <c r="G15" s="76"/>
      <c r="H15" s="76"/>
      <c r="I15" s="76"/>
      <c r="J15" s="76"/>
      <c r="K15" s="76"/>
    </row>
    <row r="16" spans="1: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9"/>
    </row>
    <row r="17" spans="1:15" x14ac:dyDescent="0.25">
      <c r="A17" s="9"/>
      <c r="B17" s="14" t="s">
        <v>41</v>
      </c>
      <c r="C17" s="9"/>
      <c r="D17" s="9"/>
      <c r="E17" s="9"/>
      <c r="F17" s="9"/>
      <c r="G17" s="9"/>
      <c r="H17" s="9"/>
      <c r="J17" s="10" t="s">
        <v>37</v>
      </c>
      <c r="K17" s="9"/>
      <c r="L17" s="33"/>
      <c r="M17" s="9"/>
      <c r="O17" s="9"/>
    </row>
    <row r="18" spans="1:15" ht="18.899999999999999" customHeight="1" x14ac:dyDescent="0.25">
      <c r="A18" s="9"/>
      <c r="F18" s="9"/>
      <c r="G18" s="9"/>
      <c r="H18" s="12" t="s">
        <v>13</v>
      </c>
      <c r="I18" s="6"/>
      <c r="J18" s="6"/>
      <c r="K18" s="6"/>
      <c r="L18" s="6"/>
      <c r="M18" s="9"/>
      <c r="O18" s="9"/>
    </row>
    <row r="19" spans="1:15" ht="18.899999999999999" customHeight="1" x14ac:dyDescent="0.25">
      <c r="A19" s="9"/>
      <c r="B19" s="9" t="s">
        <v>38</v>
      </c>
      <c r="C19" s="11"/>
      <c r="D19" s="11"/>
      <c r="E19" s="9"/>
      <c r="F19" s="9"/>
      <c r="G19" s="9"/>
      <c r="H19" s="12" t="s">
        <v>39</v>
      </c>
      <c r="I19" s="18"/>
      <c r="J19" s="18"/>
      <c r="K19" s="18"/>
      <c r="L19" s="18"/>
      <c r="M19" s="9"/>
      <c r="O19" s="9"/>
    </row>
    <row r="20" spans="1:15" ht="18.899999999999999" customHeight="1" x14ac:dyDescent="0.25">
      <c r="A20" s="9"/>
      <c r="B20" s="1" t="s">
        <v>34</v>
      </c>
      <c r="C20" s="9"/>
      <c r="D20" s="9"/>
      <c r="E20" s="9"/>
      <c r="F20" s="9"/>
      <c r="G20" s="9"/>
      <c r="H20" s="12" t="s">
        <v>40</v>
      </c>
      <c r="I20" s="77"/>
      <c r="J20" s="77"/>
      <c r="K20" s="12" t="s">
        <v>22</v>
      </c>
      <c r="L20" s="8"/>
      <c r="M20" s="9"/>
      <c r="O20" s="9"/>
    </row>
    <row r="21" spans="1:15" x14ac:dyDescent="0.25">
      <c r="A21" s="9"/>
      <c r="B21" s="9"/>
      <c r="C21" s="9"/>
      <c r="D21" s="9"/>
      <c r="E21" s="9"/>
      <c r="F21" s="9"/>
      <c r="G21" s="9"/>
      <c r="H21" s="9"/>
      <c r="I21" s="9" t="s">
        <v>35</v>
      </c>
      <c r="J21" s="9"/>
      <c r="K21" s="9"/>
      <c r="L21" s="9"/>
    </row>
    <row r="22" spans="1:15" ht="5.0999999999999996" customHeight="1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5" x14ac:dyDescent="0.25">
      <c r="A23" s="78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1:15" ht="13.8" thickBot="1" x14ac:dyDescent="0.3">
      <c r="A24" s="81" t="s">
        <v>50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</row>
    <row r="25" spans="1:15" ht="5.0999999999999996" customHeight="1" x14ac:dyDescent="0.25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</row>
    <row r="26" spans="1:15" ht="15.6" x14ac:dyDescent="0.3">
      <c r="A26" s="23"/>
      <c r="B26" s="2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5" ht="15.6" x14ac:dyDescent="0.3">
      <c r="A27" s="23"/>
      <c r="B27" s="22" t="s">
        <v>36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5" ht="15.6" x14ac:dyDescent="0.3">
      <c r="A28" s="84" t="s">
        <v>32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5" ht="16.2" thickBot="1" x14ac:dyDescent="0.3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5" x14ac:dyDescent="0.25">
      <c r="A30" s="9"/>
      <c r="B30" s="9"/>
      <c r="C30" s="5"/>
      <c r="D30" s="85" t="s">
        <v>79</v>
      </c>
      <c r="E30" s="86"/>
      <c r="F30" s="5"/>
      <c r="G30" s="87" t="s">
        <v>80</v>
      </c>
      <c r="H30" s="88"/>
      <c r="I30" s="9"/>
      <c r="J30" s="5" t="s">
        <v>30</v>
      </c>
      <c r="K30" s="5" t="s">
        <v>9</v>
      </c>
      <c r="L30" s="5"/>
      <c r="M30" s="9"/>
    </row>
    <row r="31" spans="1:15" x14ac:dyDescent="0.25">
      <c r="A31" s="9"/>
      <c r="B31" s="9"/>
      <c r="C31" s="5" t="s">
        <v>82</v>
      </c>
      <c r="D31" s="40" t="s">
        <v>81</v>
      </c>
      <c r="E31" s="41" t="s">
        <v>7</v>
      </c>
      <c r="F31" s="30"/>
      <c r="G31" s="47" t="s">
        <v>81</v>
      </c>
      <c r="H31" s="48" t="s">
        <v>7</v>
      </c>
      <c r="J31" s="26" t="s">
        <v>11</v>
      </c>
      <c r="K31" s="5" t="s">
        <v>8</v>
      </c>
      <c r="L31" s="5"/>
      <c r="M31" s="9"/>
    </row>
    <row r="32" spans="1:15" ht="15.9" customHeight="1" x14ac:dyDescent="0.25">
      <c r="A32" s="9"/>
      <c r="B32" s="2" t="s">
        <v>15</v>
      </c>
      <c r="C32" s="39" t="s">
        <v>73</v>
      </c>
      <c r="D32" s="42">
        <v>10472</v>
      </c>
      <c r="E32" s="43"/>
      <c r="F32" s="34"/>
      <c r="G32" s="49">
        <v>10471</v>
      </c>
      <c r="H32" s="50"/>
      <c r="I32" s="46" t="s">
        <v>16</v>
      </c>
      <c r="J32" s="13" t="s">
        <v>94</v>
      </c>
      <c r="K32" s="3"/>
      <c r="L32" s="7"/>
      <c r="M32" s="9"/>
    </row>
    <row r="33" spans="1:13" ht="15.9" customHeight="1" x14ac:dyDescent="0.25">
      <c r="A33" s="9"/>
      <c r="B33" s="2" t="s">
        <v>14</v>
      </c>
      <c r="C33" s="39" t="s">
        <v>87</v>
      </c>
      <c r="D33" s="42">
        <v>10474</v>
      </c>
      <c r="E33" s="43"/>
      <c r="F33" s="34"/>
      <c r="G33" s="49">
        <v>10473</v>
      </c>
      <c r="H33" s="50"/>
      <c r="I33" s="46" t="s">
        <v>16</v>
      </c>
      <c r="J33" s="13" t="s">
        <v>94</v>
      </c>
      <c r="K33" s="3"/>
      <c r="L33" s="7"/>
      <c r="M33" s="9"/>
    </row>
    <row r="34" spans="1:13" ht="15.9" customHeight="1" x14ac:dyDescent="0.25">
      <c r="A34" s="9"/>
      <c r="B34" s="2" t="s">
        <v>6</v>
      </c>
      <c r="C34" s="39" t="s">
        <v>74</v>
      </c>
      <c r="D34" s="42">
        <v>10476</v>
      </c>
      <c r="E34" s="43"/>
      <c r="F34" s="34"/>
      <c r="G34" s="49">
        <v>10475</v>
      </c>
      <c r="H34" s="50"/>
      <c r="I34" s="46" t="s">
        <v>16</v>
      </c>
      <c r="J34" s="13" t="s">
        <v>94</v>
      </c>
      <c r="K34" s="3"/>
      <c r="L34" s="7"/>
      <c r="M34" s="9"/>
    </row>
    <row r="35" spans="1:13" ht="15.9" customHeight="1" x14ac:dyDescent="0.25">
      <c r="A35" s="9"/>
      <c r="B35" s="9"/>
      <c r="C35" s="39" t="s">
        <v>88</v>
      </c>
      <c r="D35" s="42">
        <v>10480</v>
      </c>
      <c r="E35" s="43"/>
      <c r="F35" s="34"/>
      <c r="G35" s="49">
        <v>10479</v>
      </c>
      <c r="H35" s="50"/>
      <c r="I35" s="46" t="s">
        <v>16</v>
      </c>
      <c r="J35" s="13" t="s">
        <v>94</v>
      </c>
      <c r="K35" s="3"/>
      <c r="L35" s="7"/>
      <c r="M35" s="9"/>
    </row>
    <row r="36" spans="1:13" ht="15.9" customHeight="1" x14ac:dyDescent="0.25">
      <c r="A36" s="9"/>
      <c r="B36" s="9"/>
      <c r="C36" s="39" t="s">
        <v>75</v>
      </c>
      <c r="D36" s="42">
        <v>11409</v>
      </c>
      <c r="E36" s="43"/>
      <c r="F36" s="34"/>
      <c r="G36" s="49">
        <v>11410</v>
      </c>
      <c r="H36" s="50"/>
      <c r="I36" s="46" t="s">
        <v>16</v>
      </c>
      <c r="J36" s="13" t="s">
        <v>94</v>
      </c>
      <c r="K36" s="3"/>
      <c r="L36" s="7"/>
      <c r="M36" s="9"/>
    </row>
    <row r="37" spans="1:13" ht="15.9" customHeight="1" x14ac:dyDescent="0.25">
      <c r="A37" s="9"/>
      <c r="B37" s="9"/>
      <c r="C37" s="39" t="s">
        <v>76</v>
      </c>
      <c r="D37" s="42">
        <v>12232</v>
      </c>
      <c r="E37" s="43"/>
      <c r="F37" s="34"/>
      <c r="G37" s="49">
        <v>12231</v>
      </c>
      <c r="H37" s="50"/>
      <c r="I37" s="46" t="s">
        <v>16</v>
      </c>
      <c r="J37" s="13" t="s">
        <v>94</v>
      </c>
      <c r="K37" s="3"/>
      <c r="L37" s="7"/>
      <c r="M37" s="9"/>
    </row>
    <row r="38" spans="1:13" ht="15.9" customHeight="1" x14ac:dyDescent="0.25">
      <c r="A38" s="9"/>
      <c r="B38" s="9"/>
      <c r="C38" s="39" t="s">
        <v>77</v>
      </c>
      <c r="D38" s="42">
        <v>10454</v>
      </c>
      <c r="E38" s="43"/>
      <c r="F38" s="34"/>
      <c r="G38" s="49">
        <v>10453</v>
      </c>
      <c r="H38" s="50"/>
      <c r="I38" s="46" t="s">
        <v>16</v>
      </c>
      <c r="J38" s="13" t="s">
        <v>94</v>
      </c>
      <c r="K38" s="3"/>
      <c r="L38" s="7"/>
      <c r="M38" s="9"/>
    </row>
    <row r="39" spans="1:13" ht="15.9" customHeight="1" x14ac:dyDescent="0.25">
      <c r="A39" s="9"/>
      <c r="B39" s="9"/>
      <c r="C39" s="39" t="s">
        <v>89</v>
      </c>
      <c r="D39" s="42">
        <v>10478</v>
      </c>
      <c r="E39" s="43"/>
      <c r="F39" s="34"/>
      <c r="G39" s="49">
        <v>10477</v>
      </c>
      <c r="H39" s="50"/>
      <c r="I39" s="46" t="s">
        <v>16</v>
      </c>
      <c r="J39" s="13" t="s">
        <v>94</v>
      </c>
      <c r="K39" s="3"/>
      <c r="L39" s="7"/>
      <c r="M39" s="9"/>
    </row>
    <row r="40" spans="1:13" ht="15.9" customHeight="1" x14ac:dyDescent="0.25">
      <c r="A40" s="9"/>
      <c r="B40" s="9"/>
      <c r="C40" s="39" t="s">
        <v>90</v>
      </c>
      <c r="D40" s="54">
        <v>12226</v>
      </c>
      <c r="E40" s="55"/>
      <c r="F40" s="35"/>
      <c r="G40" s="56">
        <v>12225</v>
      </c>
      <c r="H40" s="57"/>
      <c r="I40" s="46" t="s">
        <v>16</v>
      </c>
      <c r="J40" s="13" t="s">
        <v>94</v>
      </c>
      <c r="K40" s="3"/>
      <c r="L40" s="7"/>
      <c r="M40" s="9"/>
    </row>
    <row r="41" spans="1:13" ht="15.9" customHeight="1" thickBot="1" x14ac:dyDescent="0.3">
      <c r="A41" s="9"/>
      <c r="B41" s="9"/>
      <c r="C41" s="39" t="s">
        <v>78</v>
      </c>
      <c r="D41" s="44">
        <v>12294</v>
      </c>
      <c r="E41" s="45"/>
      <c r="F41" s="35"/>
      <c r="G41" s="51">
        <v>12293</v>
      </c>
      <c r="H41" s="52"/>
      <c r="I41" s="46" t="s">
        <v>16</v>
      </c>
      <c r="J41" s="13" t="s">
        <v>94</v>
      </c>
      <c r="K41" s="3"/>
      <c r="L41" s="7"/>
      <c r="M41" s="9"/>
    </row>
    <row r="42" spans="1:13" ht="5.0999999999999996" customHeight="1" x14ac:dyDescent="0.25">
      <c r="A42" s="9"/>
      <c r="B42" s="9"/>
      <c r="C42" s="33"/>
      <c r="D42" s="9"/>
      <c r="E42" s="10"/>
      <c r="F42" s="10"/>
      <c r="G42" s="10"/>
      <c r="H42" s="37"/>
      <c r="I42" s="33"/>
      <c r="J42" s="33"/>
      <c r="K42" s="4"/>
      <c r="L42" s="7"/>
      <c r="M42" s="9"/>
    </row>
    <row r="43" spans="1:13" ht="15.9" customHeight="1" x14ac:dyDescent="0.25">
      <c r="A43" s="9"/>
      <c r="B43" s="2" t="s">
        <v>18</v>
      </c>
      <c r="C43" s="13">
        <v>10940</v>
      </c>
      <c r="D43" s="58" t="s">
        <v>71</v>
      </c>
      <c r="E43" s="59"/>
      <c r="F43" s="59"/>
      <c r="G43" s="60"/>
      <c r="H43" s="38"/>
      <c r="I43" s="13" t="s">
        <v>29</v>
      </c>
      <c r="J43" s="13" t="s">
        <v>104</v>
      </c>
      <c r="K43" s="3"/>
      <c r="L43" s="7"/>
      <c r="M43" s="9"/>
    </row>
    <row r="44" spans="1:13" ht="5.0999999999999996" customHeight="1" x14ac:dyDescent="0.25">
      <c r="A44" s="9"/>
      <c r="B44" s="2"/>
      <c r="C44" s="33"/>
      <c r="D44" s="9"/>
      <c r="E44" s="10"/>
      <c r="F44" s="10"/>
      <c r="G44" s="10"/>
      <c r="H44" s="37"/>
      <c r="I44" s="33"/>
      <c r="J44" s="33"/>
      <c r="K44" s="4"/>
      <c r="L44" s="7"/>
      <c r="M44" s="9"/>
    </row>
    <row r="45" spans="1:13" ht="15.9" customHeight="1" x14ac:dyDescent="0.25">
      <c r="A45" s="9"/>
      <c r="B45" s="2" t="s">
        <v>24</v>
      </c>
      <c r="C45" s="13">
        <v>11375</v>
      </c>
      <c r="D45" s="61" t="s">
        <v>21</v>
      </c>
      <c r="E45" s="62"/>
      <c r="F45" s="62"/>
      <c r="G45" s="63"/>
      <c r="H45" s="38"/>
      <c r="I45" s="13" t="s">
        <v>16</v>
      </c>
      <c r="J45" s="13" t="s">
        <v>93</v>
      </c>
      <c r="K45" s="3"/>
      <c r="L45" s="7"/>
      <c r="M45" s="9"/>
    </row>
    <row r="46" spans="1:13" ht="15.9" customHeight="1" x14ac:dyDescent="0.25">
      <c r="A46" s="9"/>
      <c r="B46" s="2"/>
      <c r="C46" s="13">
        <v>11374</v>
      </c>
      <c r="D46" s="61" t="s">
        <v>72</v>
      </c>
      <c r="E46" s="62"/>
      <c r="F46" s="62"/>
      <c r="G46" s="63"/>
      <c r="H46" s="38"/>
      <c r="I46" s="13" t="s">
        <v>16</v>
      </c>
      <c r="J46" s="13" t="s">
        <v>108</v>
      </c>
      <c r="K46" s="3"/>
      <c r="L46" s="7"/>
      <c r="M46" s="9"/>
    </row>
    <row r="47" spans="1:13" ht="15.9" customHeight="1" x14ac:dyDescent="0.25">
      <c r="A47" s="9"/>
      <c r="B47" s="2"/>
      <c r="C47" s="13">
        <v>10994</v>
      </c>
      <c r="D47" s="61" t="s">
        <v>68</v>
      </c>
      <c r="E47" s="62"/>
      <c r="F47" s="62"/>
      <c r="G47" s="63"/>
      <c r="H47" s="38"/>
      <c r="I47" s="13" t="s">
        <v>16</v>
      </c>
      <c r="J47" s="13" t="s">
        <v>93</v>
      </c>
      <c r="K47" s="3"/>
      <c r="L47" s="7"/>
      <c r="M47" s="9"/>
    </row>
    <row r="48" spans="1:13" ht="15.9" customHeight="1" x14ac:dyDescent="0.25">
      <c r="A48" s="9"/>
      <c r="B48" s="2"/>
      <c r="C48" s="13">
        <v>10995</v>
      </c>
      <c r="D48" s="61" t="s">
        <v>69</v>
      </c>
      <c r="E48" s="62"/>
      <c r="F48" s="62"/>
      <c r="G48" s="63"/>
      <c r="H48" s="38"/>
      <c r="I48" s="13" t="s">
        <v>16</v>
      </c>
      <c r="J48" s="13" t="s">
        <v>70</v>
      </c>
      <c r="K48" s="3"/>
      <c r="L48" s="7"/>
      <c r="M48" s="9"/>
    </row>
    <row r="49" spans="1:13" ht="15.9" customHeight="1" x14ac:dyDescent="0.25">
      <c r="A49" s="9"/>
      <c r="B49" s="2"/>
      <c r="C49" s="13">
        <v>10921</v>
      </c>
      <c r="D49" s="61" t="s">
        <v>23</v>
      </c>
      <c r="E49" s="62"/>
      <c r="F49" s="62"/>
      <c r="G49" s="63"/>
      <c r="H49" s="38"/>
      <c r="I49" s="13" t="s">
        <v>16</v>
      </c>
      <c r="J49" s="13" t="s">
        <v>95</v>
      </c>
      <c r="K49" s="3"/>
      <c r="L49" s="7"/>
      <c r="M49" s="9"/>
    </row>
    <row r="50" spans="1:13" ht="15.9" customHeight="1" x14ac:dyDescent="0.25">
      <c r="A50" s="9"/>
      <c r="B50" s="2"/>
      <c r="C50" s="13">
        <v>11379</v>
      </c>
      <c r="D50" s="61" t="s">
        <v>96</v>
      </c>
      <c r="E50" s="62"/>
      <c r="F50" s="62"/>
      <c r="G50" s="63"/>
      <c r="H50" s="38"/>
      <c r="I50" s="13" t="s">
        <v>16</v>
      </c>
      <c r="J50" s="13" t="s">
        <v>97</v>
      </c>
      <c r="K50" s="3"/>
      <c r="L50" s="7"/>
      <c r="M50" s="9"/>
    </row>
    <row r="51" spans="1:13" ht="5.0999999999999996" customHeight="1" x14ac:dyDescent="0.25">
      <c r="A51" s="9"/>
      <c r="B51" s="2"/>
      <c r="C51" s="33"/>
      <c r="D51" s="9"/>
      <c r="E51" s="10"/>
      <c r="F51" s="10"/>
      <c r="G51" s="10"/>
      <c r="H51" s="37"/>
      <c r="I51" s="33"/>
      <c r="J51" s="33"/>
      <c r="L51" s="7"/>
      <c r="M51" s="9"/>
    </row>
    <row r="52" spans="1:13" ht="15.9" customHeight="1" x14ac:dyDescent="0.25">
      <c r="A52" s="9"/>
      <c r="B52" s="2" t="s">
        <v>66</v>
      </c>
      <c r="C52" s="13">
        <v>10922</v>
      </c>
      <c r="D52" s="61" t="s">
        <v>98</v>
      </c>
      <c r="E52" s="62"/>
      <c r="F52" s="62"/>
      <c r="G52" s="63"/>
      <c r="H52" s="38"/>
      <c r="I52" s="13" t="s">
        <v>16</v>
      </c>
      <c r="J52" s="13" t="s">
        <v>105</v>
      </c>
      <c r="K52" s="3"/>
      <c r="L52" s="7"/>
      <c r="M52" s="9"/>
    </row>
    <row r="53" spans="1:13" ht="15.9" customHeight="1" x14ac:dyDescent="0.25">
      <c r="A53" s="9"/>
      <c r="B53" s="2"/>
      <c r="C53" s="13">
        <v>10927</v>
      </c>
      <c r="D53" s="61" t="s">
        <v>99</v>
      </c>
      <c r="E53" s="62"/>
      <c r="F53" s="62"/>
      <c r="G53" s="63"/>
      <c r="H53" s="38"/>
      <c r="I53" s="13" t="s">
        <v>16</v>
      </c>
      <c r="J53" s="13" t="s">
        <v>106</v>
      </c>
      <c r="K53" s="3"/>
      <c r="L53" s="7"/>
      <c r="M53" s="9"/>
    </row>
    <row r="54" spans="1:13" ht="5.0999999999999996" customHeight="1" x14ac:dyDescent="0.25">
      <c r="A54" s="9"/>
      <c r="B54" s="2"/>
      <c r="C54" s="33"/>
      <c r="D54" s="9"/>
      <c r="E54" s="10"/>
      <c r="F54" s="28"/>
      <c r="G54" s="29"/>
      <c r="H54" s="37"/>
      <c r="I54" s="33"/>
      <c r="J54" s="33"/>
      <c r="K54" s="4"/>
      <c r="L54" s="7"/>
      <c r="M54" s="9"/>
    </row>
    <row r="55" spans="1:13" ht="15.9" customHeight="1" x14ac:dyDescent="0.25">
      <c r="A55" s="9"/>
      <c r="B55" s="2" t="s">
        <v>20</v>
      </c>
      <c r="C55" s="13">
        <v>10997</v>
      </c>
      <c r="D55" s="58" t="s">
        <v>55</v>
      </c>
      <c r="E55" s="59"/>
      <c r="F55" s="59"/>
      <c r="G55" s="60"/>
      <c r="H55" s="38"/>
      <c r="I55" s="13" t="s">
        <v>17</v>
      </c>
      <c r="J55" s="13" t="s">
        <v>91</v>
      </c>
      <c r="K55" s="3"/>
      <c r="L55" s="7"/>
      <c r="M55" s="9"/>
    </row>
    <row r="56" spans="1:13" ht="5.0999999999999996" customHeight="1" x14ac:dyDescent="0.25">
      <c r="A56" s="9"/>
      <c r="B56" s="2"/>
      <c r="C56" s="33"/>
      <c r="D56" s="9"/>
      <c r="E56" s="10"/>
      <c r="F56" s="10"/>
      <c r="G56" s="10"/>
      <c r="H56" s="37"/>
      <c r="I56" s="33"/>
      <c r="J56" s="33"/>
      <c r="K56" s="4"/>
      <c r="L56" s="7"/>
      <c r="M56" s="9"/>
    </row>
    <row r="57" spans="1:13" ht="15.9" customHeight="1" x14ac:dyDescent="0.25">
      <c r="A57" s="9"/>
      <c r="B57" s="2" t="s">
        <v>19</v>
      </c>
      <c r="C57" s="13">
        <v>12026</v>
      </c>
      <c r="D57" s="61" t="s">
        <v>57</v>
      </c>
      <c r="E57" s="62"/>
      <c r="F57" s="62"/>
      <c r="G57" s="63"/>
      <c r="H57" s="38"/>
      <c r="I57" s="13" t="s">
        <v>16</v>
      </c>
      <c r="J57" s="13" t="s">
        <v>92</v>
      </c>
      <c r="K57" s="3"/>
      <c r="L57" s="7"/>
      <c r="M57" s="9"/>
    </row>
    <row r="58" spans="1:13" ht="15.9" customHeight="1" x14ac:dyDescent="0.25">
      <c r="A58" s="9"/>
      <c r="B58" s="12" t="s">
        <v>62</v>
      </c>
      <c r="C58" s="13">
        <v>11576</v>
      </c>
      <c r="D58" s="61" t="s">
        <v>61</v>
      </c>
      <c r="E58" s="62"/>
      <c r="F58" s="62"/>
      <c r="G58" s="63"/>
      <c r="H58" s="38"/>
      <c r="I58" s="13" t="s">
        <v>42</v>
      </c>
      <c r="J58" s="13" t="s">
        <v>107</v>
      </c>
      <c r="K58" s="3"/>
      <c r="L58" s="7"/>
      <c r="M58" s="9"/>
    </row>
    <row r="59" spans="1:13" ht="15.9" customHeight="1" x14ac:dyDescent="0.25">
      <c r="A59" s="9"/>
      <c r="B59" s="12" t="s">
        <v>63</v>
      </c>
      <c r="C59" s="13">
        <v>11376</v>
      </c>
      <c r="D59" s="61" t="s">
        <v>60</v>
      </c>
      <c r="E59" s="62"/>
      <c r="F59" s="62"/>
      <c r="G59" s="63"/>
      <c r="H59" s="38"/>
      <c r="I59" s="13" t="s">
        <v>16</v>
      </c>
      <c r="J59" s="13" t="s">
        <v>100</v>
      </c>
      <c r="K59" s="3"/>
      <c r="L59" s="7"/>
      <c r="M59" s="9"/>
    </row>
    <row r="60" spans="1:13" ht="15.9" customHeight="1" x14ac:dyDescent="0.25">
      <c r="A60" s="9"/>
      <c r="B60" s="12" t="s">
        <v>64</v>
      </c>
      <c r="C60" s="13">
        <v>11377</v>
      </c>
      <c r="D60" s="61" t="s">
        <v>56</v>
      </c>
      <c r="E60" s="62"/>
      <c r="F60" s="62"/>
      <c r="G60" s="63"/>
      <c r="H60" s="38"/>
      <c r="I60" s="13" t="s">
        <v>16</v>
      </c>
      <c r="J60" s="13" t="s">
        <v>101</v>
      </c>
      <c r="K60" s="3"/>
      <c r="L60" s="7"/>
      <c r="M60" s="9"/>
    </row>
    <row r="61" spans="1:13" ht="5.0999999999999996" customHeight="1" x14ac:dyDescent="0.25">
      <c r="A61" s="9"/>
      <c r="B61" s="2"/>
      <c r="C61" s="33"/>
      <c r="D61" s="9"/>
      <c r="E61" s="10"/>
      <c r="F61" s="10"/>
      <c r="G61" s="10"/>
      <c r="H61" s="37"/>
      <c r="I61" s="33"/>
      <c r="J61" s="33"/>
      <c r="K61" s="4"/>
      <c r="L61" s="7"/>
      <c r="M61" s="9"/>
    </row>
    <row r="62" spans="1:13" ht="15.9" customHeight="1" x14ac:dyDescent="0.25">
      <c r="A62" s="9"/>
      <c r="B62" s="2" t="s">
        <v>58</v>
      </c>
      <c r="C62" s="13">
        <v>11378</v>
      </c>
      <c r="D62" s="61" t="s">
        <v>65</v>
      </c>
      <c r="E62" s="62"/>
      <c r="F62" s="62"/>
      <c r="G62" s="63"/>
      <c r="H62" s="38"/>
      <c r="I62" s="13" t="s">
        <v>59</v>
      </c>
      <c r="J62" s="13" t="s">
        <v>102</v>
      </c>
      <c r="K62" s="3"/>
      <c r="L62" s="7"/>
      <c r="M62" s="9"/>
    </row>
    <row r="63" spans="1:13" ht="5.0999999999999996" customHeight="1" x14ac:dyDescent="0.25">
      <c r="A63" s="9"/>
      <c r="B63" s="2"/>
      <c r="C63" s="33"/>
      <c r="D63" s="9"/>
      <c r="E63" s="10"/>
      <c r="F63" s="10"/>
      <c r="G63" s="10"/>
      <c r="H63" s="7"/>
      <c r="I63" s="33"/>
      <c r="J63" s="33"/>
      <c r="K63" s="4"/>
      <c r="L63" s="7"/>
      <c r="M63" s="9"/>
    </row>
    <row r="64" spans="1:13" ht="16.2" thickBot="1" x14ac:dyDescent="0.35">
      <c r="A64" s="9"/>
      <c r="B64" s="9"/>
      <c r="C64" s="9"/>
      <c r="D64" s="19"/>
      <c r="E64" s="19"/>
      <c r="F64" s="19"/>
      <c r="G64" s="19"/>
      <c r="H64" s="19"/>
      <c r="I64" s="19"/>
      <c r="J64" s="2" t="s">
        <v>10</v>
      </c>
      <c r="K64" s="17"/>
      <c r="L64" s="16"/>
      <c r="M64" s="1"/>
    </row>
    <row r="65" spans="1:13" s="1" customFormat="1" ht="16.2" thickTop="1" x14ac:dyDescent="0.3">
      <c r="B65" s="1" t="s">
        <v>83</v>
      </c>
      <c r="C65" s="5"/>
      <c r="D65" s="5"/>
      <c r="E65" s="5"/>
      <c r="F65" s="5"/>
      <c r="G65" s="5"/>
      <c r="H65" s="5"/>
      <c r="I65" s="5"/>
      <c r="L65" s="16"/>
    </row>
    <row r="66" spans="1:13" ht="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53" customFormat="1" x14ac:dyDescent="0.25">
      <c r="B67" s="14" t="s">
        <v>84</v>
      </c>
    </row>
    <row r="68" spans="1:13" ht="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1" t="s">
        <v>85</v>
      </c>
      <c r="C69" s="9"/>
      <c r="D69" s="9"/>
      <c r="E69" s="9"/>
      <c r="F69" s="9"/>
      <c r="G69" s="9"/>
      <c r="I69" s="9"/>
      <c r="J69" s="9"/>
      <c r="K69" s="9"/>
      <c r="L69" s="9"/>
      <c r="M69" s="9"/>
    </row>
    <row r="70" spans="1:13" ht="4.5" customHeight="1" thickBo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3.8" x14ac:dyDescent="0.25">
      <c r="A71" s="64" t="s">
        <v>48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6"/>
      <c r="M71" s="5"/>
    </row>
    <row r="72" spans="1:13" ht="14.4" thickBot="1" x14ac:dyDescent="0.3">
      <c r="A72" s="67" t="s">
        <v>51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/>
    </row>
  </sheetData>
  <mergeCells count="30">
    <mergeCell ref="D59:G59"/>
    <mergeCell ref="D60:G60"/>
    <mergeCell ref="D62:G62"/>
    <mergeCell ref="A71:L71"/>
    <mergeCell ref="A72:L72"/>
    <mergeCell ref="D58:G58"/>
    <mergeCell ref="D43:G43"/>
    <mergeCell ref="D45:G45"/>
    <mergeCell ref="D46:G46"/>
    <mergeCell ref="D47:G47"/>
    <mergeCell ref="D48:G48"/>
    <mergeCell ref="D49:G49"/>
    <mergeCell ref="D50:G50"/>
    <mergeCell ref="D52:G52"/>
    <mergeCell ref="D53:G53"/>
    <mergeCell ref="D55:G55"/>
    <mergeCell ref="D57:G57"/>
    <mergeCell ref="D30:E30"/>
    <mergeCell ref="G30:H30"/>
    <mergeCell ref="B1:L1"/>
    <mergeCell ref="E3:I3"/>
    <mergeCell ref="E4:I4"/>
    <mergeCell ref="H5:L5"/>
    <mergeCell ref="H6:L6"/>
    <mergeCell ref="G9:I9"/>
    <mergeCell ref="C15:K15"/>
    <mergeCell ref="I20:J20"/>
    <mergeCell ref="A23:M23"/>
    <mergeCell ref="A24:M24"/>
    <mergeCell ref="A28:M28"/>
  </mergeCells>
  <hyperlinks>
    <hyperlink ref="H6" r:id="rId1" xr:uid="{EB8D7BD3-9D4F-4B0E-B756-4150A811084B}"/>
  </hyperlinks>
  <pageMargins left="0.33" right="0.27" top="0.2" bottom="0.2" header="0.21" footer="0.17"/>
  <pageSetup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Blank</vt:lpstr>
    </vt:vector>
  </TitlesOfParts>
  <Company>Brennan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michelled</dc:creator>
  <cp:lastModifiedBy>Michelle Huibregtse</cp:lastModifiedBy>
  <cp:lastPrinted>2023-12-13T18:04:14Z</cp:lastPrinted>
  <dcterms:created xsi:type="dcterms:W3CDTF">2003-01-09T21:56:35Z</dcterms:created>
  <dcterms:modified xsi:type="dcterms:W3CDTF">2023-12-13T18:04:23Z</dcterms:modified>
</cp:coreProperties>
</file>