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E8BF32A2-588B-4081-B917-7289148A96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7" l="1"/>
  <c r="J40" i="7"/>
  <c r="J39" i="7"/>
  <c r="J38" i="7"/>
  <c r="J47" i="7"/>
  <c r="J48" i="7"/>
  <c r="J49" i="7"/>
  <c r="J50" i="7"/>
  <c r="J51" i="7"/>
  <c r="J46" i="7"/>
  <c r="J37" i="7"/>
  <c r="J35" i="7"/>
  <c r="J34" i="7"/>
  <c r="J33" i="7"/>
  <c r="J32" i="7"/>
  <c r="J31" i="7"/>
  <c r="J30" i="7"/>
  <c r="J28" i="7"/>
  <c r="J27" i="7"/>
  <c r="J29" i="7"/>
  <c r="J53" i="7" l="1"/>
</calcChain>
</file>

<file path=xl/sharedStrings.xml><?xml version="1.0" encoding="utf-8"?>
<sst xmlns="http://schemas.openxmlformats.org/spreadsheetml/2006/main" count="274" uniqueCount="97">
  <si>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</si>
  <si>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</si>
  <si>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</si>
  <si>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</si>
  <si>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</si>
  <si>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</si>
  <si>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</si>
  <si>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</si>
  <si>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</si>
  <si>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</si>
  <si>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</si>
  <si>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Genesis</t>
  </si>
  <si>
    <t>Ea</t>
  </si>
  <si>
    <t>Bows:</t>
  </si>
  <si>
    <t>Total</t>
  </si>
  <si>
    <t>Name:</t>
  </si>
  <si>
    <t>Mini</t>
  </si>
  <si>
    <t>***</t>
  </si>
  <si>
    <t>Replacement</t>
  </si>
  <si>
    <t>Parts:</t>
  </si>
  <si>
    <t>Cable Rod Slide</t>
  </si>
  <si>
    <t>$10/each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</si>
  <si>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</si>
  <si>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</si>
  <si>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</si>
  <si>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</si>
  <si>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</si>
  <si>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</si>
  <si>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</si>
  <si>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</si>
  <si>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</si>
  <si>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</si>
  <si>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</si>
  <si>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</si>
  <si>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>BG20014</t>
  </si>
  <si>
    <t>BG20015</t>
  </si>
  <si>
    <t>BG11498</t>
  </si>
  <si>
    <t>BG10897</t>
  </si>
  <si>
    <t>BG11497</t>
  </si>
  <si>
    <t>NASP, Inc.</t>
  </si>
  <si>
    <t>W4285 Lake Drive</t>
  </si>
  <si>
    <t>Waldo, WI  53093</t>
  </si>
  <si>
    <t>Phone: (920) 523-6040</t>
  </si>
  <si>
    <t>Fax:     (920) 523-6042</t>
  </si>
  <si>
    <t>*** BY SUBMITTING AN ORDER TO NASP YOU AGREE THESE ITEMS WILL STAY PROPERTY OF THE ORGANIZATION***</t>
  </si>
  <si>
    <t>*** AND WILL NOT BE RESOLD ***</t>
  </si>
  <si>
    <t>www.naspschools.org</t>
  </si>
  <si>
    <t>Arrow Rest Plastic Sleeves (100/pack)</t>
  </si>
  <si>
    <t>Pk</t>
  </si>
  <si>
    <t>$40/pack</t>
  </si>
  <si>
    <t>BG20016</t>
  </si>
  <si>
    <t>SHIPPING…Please return this form via email or fax and we will get the additional shipping cost.</t>
  </si>
  <si>
    <t>YOU are responsible for the duties and taxes to get the items into Canada**</t>
  </si>
  <si>
    <t xml:space="preserve">BROKER…Once you agree to the shipping costs, we will need your broker name, contact, </t>
  </si>
  <si>
    <t>address, phone number, acount number, etc.</t>
  </si>
  <si>
    <t>Part</t>
  </si>
  <si>
    <t>Order</t>
  </si>
  <si>
    <t>Price **</t>
  </si>
  <si>
    <t>Extended</t>
  </si>
  <si>
    <t>Scorecards</t>
  </si>
  <si>
    <t>Scanner:</t>
  </si>
  <si>
    <t>***Please note -  Minis are not eligible for NASP tournament competition.</t>
  </si>
  <si>
    <t>Apperson Datalink 1200 Scanner</t>
  </si>
  <si>
    <t>BG11496</t>
  </si>
  <si>
    <t>BG11508</t>
  </si>
  <si>
    <t>Rest stem for mini Genesis</t>
  </si>
  <si>
    <t>Rest stem nut for mini Genesis</t>
  </si>
  <si>
    <t>Scorecards blue</t>
  </si>
  <si>
    <t>Scorecards red</t>
  </si>
  <si>
    <t>Scorecards green</t>
  </si>
  <si>
    <r>
      <t>80cm Paper Face Target…</t>
    </r>
    <r>
      <rPr>
        <b/>
        <sz val="10"/>
        <color rgb="FFFF0000"/>
        <rFont val="Arial"/>
        <family val="2"/>
      </rPr>
      <t>must buy in packs of 100</t>
    </r>
  </si>
  <si>
    <t>Paper Face Target:</t>
  </si>
  <si>
    <t>Email: orders@naspschools.org</t>
  </si>
  <si>
    <t>Power Cable (Original NOT mini) 37.25"</t>
  </si>
  <si>
    <t>String (Original NOT mini) 94 1/4" (Blk &amp; Red)</t>
  </si>
  <si>
    <t>String (Original NOT mini) 94 1/4" (Blk &amp; Wht)</t>
  </si>
  <si>
    <t>NASP Equipment  - Mini, Parts, Scorecard, Paper Face Order Form Canada</t>
  </si>
  <si>
    <t>Right Hand Arrow Rest</t>
  </si>
  <si>
    <t>Left Hand Arrow Rest</t>
  </si>
  <si>
    <t>Right Hand Mini</t>
  </si>
  <si>
    <t>Left Hand Mini</t>
  </si>
  <si>
    <t>Color</t>
  </si>
  <si>
    <t>Part #</t>
  </si>
  <si>
    <t>Red</t>
  </si>
  <si>
    <t>Bue</t>
  </si>
  <si>
    <t>Black</t>
  </si>
  <si>
    <t xml:space="preserve">Green </t>
  </si>
  <si>
    <t>Purple</t>
  </si>
  <si>
    <t>Ambush</t>
  </si>
  <si>
    <t>$2/each</t>
  </si>
  <si>
    <t>$22/each</t>
  </si>
  <si>
    <t>$15/each</t>
  </si>
  <si>
    <t>$1215/each</t>
  </si>
  <si>
    <t>$122/bow</t>
  </si>
  <si>
    <t xml:space="preserve">   Jan 1 - Dec 22, 2024</t>
  </si>
  <si>
    <t>$55/pack of 500</t>
  </si>
  <si>
    <t>$135/100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</si>
</sst>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lef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2" borderId="0" xfId="0" applyFont="1" applyFill="1"/>
    <xf numFmtId="0" fontId="5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2" fillId="0" borderId="0" xfId="0" applyFont="1" applyAlignment="1">
      <alignment horizontal="center" shrinkToFit="1"/>
    </xf>
    <xf numFmtId="0" fontId="0" fillId="0" borderId="11" xfId="0" applyBorder="1"/>
    <xf numFmtId="0" fontId="0" fillId="4" borderId="16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16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3" fillId="3" borderId="0" xfId="0" applyFont="1" applyFill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tabSelected="1" zoomScale="85" zoomScaleNormal="85" workbookViewId="0">
      <selection activeCell="C9" sqref="C9"/>
    </sheetView>
  </sheetViews>
  <sheetFormatPr defaultRowHeight="13.2" x14ac:dyDescent="0.25"/>
  <cols>
    <col min="1" max="1" width="15.88671875" customWidth="1"/>
    <col min="2" max="2" width="8.33203125" customWidth="1"/>
    <col min="3" max="3" width="13.6640625" customWidth="1"/>
    <col min="4" max="4" width="12.44140625" customWidth="1"/>
    <col min="5" max="5" width="4.88671875" customWidth="1"/>
    <col min="6" max="6" width="14.332031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9.6640625" customWidth="1"/>
    <col min="12" max="12" width="2" customWidth="1"/>
  </cols>
  <sheetData>
    <row r="1" spans="1:11" ht="17.399999999999999" x14ac:dyDescent="0.3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6" x14ac:dyDescent="0.3">
      <c r="A3" s="1" t="s">
        <v>39</v>
      </c>
      <c r="D3" s="58" t="s">
        <v>22</v>
      </c>
      <c r="E3" s="58"/>
      <c r="F3" s="58"/>
      <c r="G3" s="58"/>
      <c r="H3" s="23"/>
      <c r="I3" s="2"/>
      <c r="J3" s="2"/>
      <c r="K3" s="29" t="s">
        <v>42</v>
      </c>
    </row>
    <row r="4" spans="1:11" ht="15.6" x14ac:dyDescent="0.3">
      <c r="A4" s="1" t="s">
        <v>40</v>
      </c>
      <c r="D4" s="58" t="s">
        <v>94</v>
      </c>
      <c r="E4" s="58"/>
      <c r="F4" s="58"/>
      <c r="G4" s="58"/>
      <c r="H4" s="23"/>
      <c r="I4" s="2"/>
      <c r="J4" s="2"/>
      <c r="K4" s="29" t="s">
        <v>43</v>
      </c>
    </row>
    <row r="5" spans="1:11" ht="15.6" x14ac:dyDescent="0.3">
      <c r="A5" s="1" t="s">
        <v>41</v>
      </c>
      <c r="D5" s="1"/>
      <c r="E5" s="1"/>
      <c r="F5" s="1"/>
      <c r="G5" s="54" t="s">
        <v>72</v>
      </c>
      <c r="H5" s="54"/>
      <c r="I5" s="54"/>
      <c r="J5" s="54"/>
      <c r="K5" s="54"/>
    </row>
    <row r="6" spans="1:11" ht="12" customHeight="1" x14ac:dyDescent="0.3">
      <c r="D6" s="23"/>
      <c r="E6" s="23"/>
      <c r="F6" s="23"/>
      <c r="G6" s="55" t="s">
        <v>46</v>
      </c>
      <c r="H6" s="56"/>
      <c r="I6" s="56"/>
      <c r="J6" s="56"/>
      <c r="K6" s="56"/>
    </row>
    <row r="7" spans="1:11" ht="6.75" customHeight="1" x14ac:dyDescent="0.3">
      <c r="A7" s="3"/>
      <c r="D7" s="23"/>
      <c r="E7" s="23"/>
      <c r="F7" s="23"/>
      <c r="G7" s="27"/>
      <c r="H7" s="27"/>
      <c r="I7" s="27"/>
      <c r="J7" s="27"/>
      <c r="K7" s="27"/>
    </row>
    <row r="8" spans="1:11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3"/>
      <c r="H8" s="4"/>
      <c r="I8" s="4"/>
      <c r="J8" s="4"/>
      <c r="K8" s="4"/>
    </row>
    <row r="9" spans="1:11" s="5" customFormat="1" ht="18.899999999999999" customHeight="1" x14ac:dyDescent="0.25">
      <c r="A9" s="3" t="s">
        <v>1</v>
      </c>
      <c r="B9" s="4"/>
      <c r="C9" s="6"/>
      <c r="D9" s="6"/>
      <c r="F9" s="15" t="s">
        <v>25</v>
      </c>
      <c r="G9" s="15"/>
      <c r="H9" s="4"/>
      <c r="I9" s="4"/>
      <c r="J9" s="4"/>
      <c r="K9" s="4"/>
    </row>
    <row r="10" spans="1:11" s="5" customFormat="1" ht="18.899999999999999" customHeight="1" x14ac:dyDescent="0.25">
      <c r="A10" s="3" t="s">
        <v>2</v>
      </c>
      <c r="B10" s="4"/>
      <c r="C10" s="4"/>
      <c r="D10" s="4"/>
      <c r="F10" s="3" t="s">
        <v>24</v>
      </c>
      <c r="G10" s="3"/>
      <c r="H10" s="4"/>
      <c r="I10" s="4"/>
      <c r="J10" s="6"/>
      <c r="K10" s="6"/>
    </row>
    <row r="11" spans="1:11" s="5" customFormat="1" ht="18.899999999999999" customHeight="1" x14ac:dyDescent="0.25">
      <c r="A11" s="10" t="s">
        <v>23</v>
      </c>
      <c r="B11" s="4"/>
      <c r="C11" s="4"/>
      <c r="D11" s="6"/>
      <c r="F11" s="5" t="s">
        <v>4</v>
      </c>
      <c r="H11" s="4"/>
      <c r="I11" s="4"/>
      <c r="J11" s="4"/>
      <c r="K11" s="2"/>
    </row>
    <row r="12" spans="1:11" s="5" customFormat="1" ht="18.899999999999999" customHeight="1" x14ac:dyDescent="0.25">
      <c r="A12" s="3" t="s">
        <v>24</v>
      </c>
      <c r="B12" s="4"/>
      <c r="C12" s="4"/>
      <c r="D12" s="6"/>
      <c r="F12" s="5" t="s">
        <v>5</v>
      </c>
      <c r="H12" s="4"/>
      <c r="I12" s="4"/>
      <c r="J12" s="4"/>
      <c r="K12" s="2"/>
    </row>
    <row r="13" spans="1:11" s="5" customFormat="1" ht="18.899999999999999" customHeight="1" x14ac:dyDescent="0.25">
      <c r="B13" s="3"/>
      <c r="D13" s="3"/>
      <c r="F13" s="5" t="s">
        <v>6</v>
      </c>
      <c r="H13" s="9"/>
      <c r="I13" s="9"/>
      <c r="J13" s="4"/>
      <c r="K13" s="4"/>
    </row>
    <row r="14" spans="1:11" s="5" customFormat="1" ht="4.5" customHeight="1" x14ac:dyDescent="0.25">
      <c r="B14" s="3"/>
      <c r="D14" s="3"/>
    </row>
    <row r="15" spans="1:11" s="5" customFormat="1" ht="15.6" customHeight="1" x14ac:dyDescent="0.25">
      <c r="A15" s="17" t="s">
        <v>26</v>
      </c>
      <c r="H15"/>
      <c r="I15" s="3" t="s">
        <v>27</v>
      </c>
      <c r="K15" s="15"/>
    </row>
    <row r="16" spans="1:11" s="5" customFormat="1" ht="15.6" customHeight="1" x14ac:dyDescent="0.25">
      <c r="A16"/>
      <c r="B16"/>
      <c r="C16"/>
      <c r="D16"/>
      <c r="G16" s="7" t="s">
        <v>15</v>
      </c>
      <c r="H16" s="4"/>
      <c r="I16" s="4"/>
      <c r="J16" s="4"/>
      <c r="K16" s="4"/>
    </row>
    <row r="17" spans="1:13" s="5" customFormat="1" ht="15.6" customHeight="1" x14ac:dyDescent="0.25">
      <c r="A17" s="5" t="s">
        <v>28</v>
      </c>
      <c r="B17" s="8"/>
      <c r="C17" s="8"/>
      <c r="G17" s="7" t="s">
        <v>30</v>
      </c>
      <c r="H17" s="22"/>
      <c r="I17" s="22"/>
      <c r="J17" s="22"/>
      <c r="K17" s="22"/>
    </row>
    <row r="18" spans="1:13" s="5" customFormat="1" ht="15.6" customHeight="1" x14ac:dyDescent="0.25">
      <c r="A18" s="21" t="s">
        <v>29</v>
      </c>
      <c r="G18" s="7" t="s">
        <v>31</v>
      </c>
      <c r="H18" s="57"/>
      <c r="I18" s="57"/>
      <c r="J18" s="7" t="s">
        <v>32</v>
      </c>
      <c r="K18" s="6"/>
    </row>
    <row r="19" spans="1:13" s="5" customFormat="1" ht="15.6" customHeight="1" x14ac:dyDescent="0.25">
      <c r="H19" s="5" t="s">
        <v>33</v>
      </c>
    </row>
    <row r="20" spans="1:13" s="5" customFormat="1" ht="15.6" customHeight="1" x14ac:dyDescent="0.25"/>
    <row r="21" spans="1:13" ht="15.6" x14ac:dyDescent="0.3">
      <c r="A21" s="52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24"/>
    </row>
    <row r="22" spans="1:13" ht="15.6" x14ac:dyDescent="0.3">
      <c r="A22" s="52" t="s">
        <v>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25"/>
      <c r="M22" s="24"/>
    </row>
    <row r="23" spans="1:13" ht="15.6" x14ac:dyDescent="0.3">
      <c r="A23" s="52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24"/>
    </row>
    <row r="24" spans="1:13" ht="15.6" x14ac:dyDescent="0.3">
      <c r="A24" s="61" t="s">
        <v>54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6"/>
    </row>
    <row r="25" spans="1:13" x14ac:dyDescent="0.25">
      <c r="A25" s="5"/>
      <c r="B25" s="10" t="s">
        <v>55</v>
      </c>
      <c r="C25" s="5"/>
      <c r="D25" s="5"/>
      <c r="E25" s="10"/>
      <c r="F25" s="10"/>
      <c r="G25" s="10" t="s">
        <v>56</v>
      </c>
      <c r="H25" s="5"/>
      <c r="I25" s="10"/>
      <c r="J25" s="10" t="s">
        <v>58</v>
      </c>
      <c r="K25" s="10"/>
      <c r="L25" s="5"/>
    </row>
    <row r="26" spans="1:13" x14ac:dyDescent="0.25">
      <c r="A26" s="5"/>
      <c r="B26" s="10" t="s">
        <v>8</v>
      </c>
      <c r="C26" s="62" t="s">
        <v>9</v>
      </c>
      <c r="D26" s="62"/>
      <c r="E26" s="62"/>
      <c r="F26" s="62"/>
      <c r="G26" s="10" t="s">
        <v>10</v>
      </c>
      <c r="I26" s="10" t="s">
        <v>57</v>
      </c>
      <c r="J26" s="10" t="s">
        <v>7</v>
      </c>
      <c r="K26" s="10"/>
      <c r="L26" s="5"/>
    </row>
    <row r="27" spans="1:13" s="5" customFormat="1" ht="15.9" customHeight="1" x14ac:dyDescent="0.25">
      <c r="A27" s="11" t="s">
        <v>18</v>
      </c>
      <c r="B27" s="12" t="s">
        <v>34</v>
      </c>
      <c r="C27" s="59" t="s">
        <v>77</v>
      </c>
      <c r="D27" s="60"/>
      <c r="E27" s="60"/>
      <c r="F27" s="60"/>
      <c r="G27" s="13"/>
      <c r="H27" s="12" t="s">
        <v>12</v>
      </c>
      <c r="I27" s="12" t="s">
        <v>21</v>
      </c>
      <c r="J27" s="14">
        <f>G27*10</f>
        <v>0</v>
      </c>
      <c r="K27" s="2"/>
    </row>
    <row r="28" spans="1:13" s="5" customFormat="1" ht="15.9" customHeight="1" x14ac:dyDescent="0.25">
      <c r="A28" s="11" t="s">
        <v>19</v>
      </c>
      <c r="B28" s="12" t="s">
        <v>35</v>
      </c>
      <c r="C28" s="59" t="s">
        <v>78</v>
      </c>
      <c r="D28" s="60"/>
      <c r="E28" s="60"/>
      <c r="F28" s="60"/>
      <c r="G28" s="13"/>
      <c r="H28" s="12" t="s">
        <v>12</v>
      </c>
      <c r="I28" s="12" t="s">
        <v>21</v>
      </c>
      <c r="J28" s="14">
        <f>G28*10</f>
        <v>0</v>
      </c>
      <c r="K28" s="2"/>
    </row>
    <row r="29" spans="1:13" s="5" customFormat="1" ht="15.9" customHeight="1" x14ac:dyDescent="0.25">
      <c r="A29" s="11"/>
      <c r="B29" s="12" t="s">
        <v>50</v>
      </c>
      <c r="C29" s="59" t="s">
        <v>47</v>
      </c>
      <c r="D29" s="60"/>
      <c r="E29" s="60"/>
      <c r="F29" s="60"/>
      <c r="G29" s="13"/>
      <c r="H29" s="12" t="s">
        <v>48</v>
      </c>
      <c r="I29" s="12" t="s">
        <v>49</v>
      </c>
      <c r="J29" s="14">
        <f>G29*40</f>
        <v>0</v>
      </c>
      <c r="K29" s="2"/>
    </row>
    <row r="30" spans="1:13" s="5" customFormat="1" ht="15.9" customHeight="1" x14ac:dyDescent="0.25">
      <c r="A30" s="11"/>
      <c r="B30" s="12" t="s">
        <v>63</v>
      </c>
      <c r="C30" s="59" t="s">
        <v>65</v>
      </c>
      <c r="D30" s="60"/>
      <c r="E30" s="60"/>
      <c r="F30" s="60"/>
      <c r="G30" s="13"/>
      <c r="H30" s="12" t="s">
        <v>12</v>
      </c>
      <c r="I30" s="12" t="s">
        <v>89</v>
      </c>
      <c r="J30" s="14">
        <f>G30*2</f>
        <v>0</v>
      </c>
      <c r="K30" s="2"/>
    </row>
    <row r="31" spans="1:13" s="5" customFormat="1" ht="15.9" customHeight="1" x14ac:dyDescent="0.25">
      <c r="A31" s="11"/>
      <c r="B31" s="12" t="s">
        <v>64</v>
      </c>
      <c r="C31" s="59" t="s">
        <v>66</v>
      </c>
      <c r="D31" s="60"/>
      <c r="E31" s="60"/>
      <c r="F31" s="60"/>
      <c r="G31" s="13"/>
      <c r="H31" s="12" t="s">
        <v>12</v>
      </c>
      <c r="I31" s="12" t="s">
        <v>89</v>
      </c>
      <c r="J31" s="14">
        <f>G31*2</f>
        <v>0</v>
      </c>
      <c r="K31" s="2"/>
    </row>
    <row r="32" spans="1:13" s="5" customFormat="1" ht="15.9" customHeight="1" x14ac:dyDescent="0.25">
      <c r="A32" s="11"/>
      <c r="B32" s="12" t="s">
        <v>36</v>
      </c>
      <c r="C32" s="67" t="s">
        <v>75</v>
      </c>
      <c r="D32" s="68"/>
      <c r="E32" s="68"/>
      <c r="F32" s="69"/>
      <c r="G32" s="13"/>
      <c r="H32" s="12" t="s">
        <v>12</v>
      </c>
      <c r="I32" s="12" t="s">
        <v>90</v>
      </c>
      <c r="J32" s="14">
        <f>G32*22</f>
        <v>0</v>
      </c>
      <c r="K32" s="2"/>
    </row>
    <row r="33" spans="1:11" s="5" customFormat="1" ht="15.9" customHeight="1" x14ac:dyDescent="0.25">
      <c r="B33" s="12" t="s">
        <v>37</v>
      </c>
      <c r="C33" s="67" t="s">
        <v>74</v>
      </c>
      <c r="D33" s="68"/>
      <c r="E33" s="68"/>
      <c r="F33" s="69"/>
      <c r="G33" s="13"/>
      <c r="H33" s="12" t="s">
        <v>12</v>
      </c>
      <c r="I33" s="12" t="s">
        <v>90</v>
      </c>
      <c r="J33" s="14">
        <f>G33*22</f>
        <v>0</v>
      </c>
      <c r="K33" s="2"/>
    </row>
    <row r="34" spans="1:11" s="5" customFormat="1" ht="15.9" customHeight="1" x14ac:dyDescent="0.25">
      <c r="B34" s="12" t="s">
        <v>38</v>
      </c>
      <c r="C34" s="67" t="s">
        <v>73</v>
      </c>
      <c r="D34" s="68"/>
      <c r="E34" s="68"/>
      <c r="F34" s="69"/>
      <c r="G34" s="13"/>
      <c r="H34" s="12" t="s">
        <v>12</v>
      </c>
      <c r="I34" s="12" t="s">
        <v>91</v>
      </c>
      <c r="J34" s="14">
        <f>G34*15</f>
        <v>0</v>
      </c>
      <c r="K34" s="2"/>
    </row>
    <row r="35" spans="1:11" s="5" customFormat="1" ht="15.9" customHeight="1" x14ac:dyDescent="0.25">
      <c r="B35" s="12">
        <v>50138</v>
      </c>
      <c r="C35" s="59" t="s">
        <v>20</v>
      </c>
      <c r="D35" s="60"/>
      <c r="E35" s="60"/>
      <c r="F35" s="60"/>
      <c r="G35" s="13"/>
      <c r="H35" s="12" t="s">
        <v>12</v>
      </c>
      <c r="I35" s="12" t="s">
        <v>89</v>
      </c>
      <c r="J35" s="14">
        <f>G35*2</f>
        <v>0</v>
      </c>
      <c r="K35" s="2"/>
    </row>
    <row r="36" spans="1:11" s="5" customFormat="1" ht="4.95" customHeight="1" x14ac:dyDescent="0.25">
      <c r="A36" s="11"/>
      <c r="B36" s="15"/>
      <c r="D36" s="3"/>
      <c r="E36" s="3"/>
      <c r="F36" s="3"/>
      <c r="G36" s="2"/>
      <c r="H36" s="15"/>
      <c r="I36" s="15"/>
      <c r="J36" s="16"/>
      <c r="K36" s="2"/>
    </row>
    <row r="37" spans="1:11" s="5" customFormat="1" ht="15.9" customHeight="1" x14ac:dyDescent="0.25">
      <c r="A37" s="11" t="s">
        <v>59</v>
      </c>
      <c r="B37" s="12">
        <v>60021</v>
      </c>
      <c r="C37" s="59" t="s">
        <v>62</v>
      </c>
      <c r="D37" s="60"/>
      <c r="E37" s="60"/>
      <c r="F37" s="60"/>
      <c r="G37" s="13"/>
      <c r="H37" s="12" t="s">
        <v>12</v>
      </c>
      <c r="I37" s="12" t="s">
        <v>92</v>
      </c>
      <c r="J37" s="14">
        <f>G37*1215</f>
        <v>0</v>
      </c>
      <c r="K37" s="2"/>
    </row>
    <row r="38" spans="1:11" s="5" customFormat="1" ht="15.9" customHeight="1" x14ac:dyDescent="0.25">
      <c r="A38" s="11" t="s">
        <v>60</v>
      </c>
      <c r="B38" s="12">
        <v>60012</v>
      </c>
      <c r="C38" s="59" t="s">
        <v>67</v>
      </c>
      <c r="D38" s="60"/>
      <c r="E38" s="60"/>
      <c r="F38" s="60"/>
      <c r="G38" s="13"/>
      <c r="H38" s="12" t="s">
        <v>48</v>
      </c>
      <c r="I38" s="12" t="s">
        <v>95</v>
      </c>
      <c r="J38" s="14">
        <f>G38*55</f>
        <v>0</v>
      </c>
      <c r="K38" s="2"/>
    </row>
    <row r="39" spans="1:11" s="5" customFormat="1" ht="15.9" customHeight="1" x14ac:dyDescent="0.25">
      <c r="A39" s="11"/>
      <c r="B39" s="12">
        <v>60023</v>
      </c>
      <c r="C39" s="59" t="s">
        <v>68</v>
      </c>
      <c r="D39" s="60"/>
      <c r="E39" s="60"/>
      <c r="F39" s="60"/>
      <c r="G39" s="13"/>
      <c r="H39" s="12" t="s">
        <v>48</v>
      </c>
      <c r="I39" s="12" t="s">
        <v>95</v>
      </c>
      <c r="J39" s="14">
        <f>G39*55</f>
        <v>0</v>
      </c>
      <c r="K39" s="2"/>
    </row>
    <row r="40" spans="1:11" s="5" customFormat="1" ht="15.9" customHeight="1" x14ac:dyDescent="0.25">
      <c r="A40" s="11"/>
      <c r="B40" s="12">
        <v>60024</v>
      </c>
      <c r="C40" s="59" t="s">
        <v>69</v>
      </c>
      <c r="D40" s="60"/>
      <c r="E40" s="60"/>
      <c r="F40" s="60"/>
      <c r="G40" s="13"/>
      <c r="H40" s="12" t="s">
        <v>48</v>
      </c>
      <c r="I40" s="12" t="s">
        <v>95</v>
      </c>
      <c r="J40" s="14">
        <f>G40*55</f>
        <v>0</v>
      </c>
      <c r="K40" s="2"/>
    </row>
    <row r="41" spans="1:11" s="5" customFormat="1" ht="4.95" customHeight="1" x14ac:dyDescent="0.25">
      <c r="A41" s="11"/>
      <c r="B41" s="15"/>
      <c r="D41" s="3"/>
      <c r="E41" s="3"/>
      <c r="F41" s="3"/>
      <c r="G41" s="2"/>
      <c r="H41" s="15"/>
      <c r="I41" s="15"/>
      <c r="J41" s="16"/>
      <c r="K41" s="2"/>
    </row>
    <row r="42" spans="1:11" s="5" customFormat="1" ht="15.9" customHeight="1" x14ac:dyDescent="0.25">
      <c r="A42" s="30" t="s">
        <v>71</v>
      </c>
      <c r="B42" s="12">
        <v>19132</v>
      </c>
      <c r="C42" s="67" t="s">
        <v>70</v>
      </c>
      <c r="D42" s="68"/>
      <c r="E42" s="68"/>
      <c r="F42" s="69"/>
      <c r="G42" s="13"/>
      <c r="H42" s="12" t="s">
        <v>48</v>
      </c>
      <c r="I42" s="12" t="s">
        <v>96</v>
      </c>
      <c r="J42" s="14">
        <f>G42*135</f>
        <v>0</v>
      </c>
      <c r="K42" s="2"/>
    </row>
    <row r="43" spans="1:11" s="5" customFormat="1" ht="4.95" customHeight="1" thickBot="1" x14ac:dyDescent="0.3">
      <c r="B43" s="15"/>
      <c r="D43" s="3"/>
      <c r="E43" s="3"/>
      <c r="F43" s="3"/>
      <c r="G43" s="2"/>
      <c r="H43" s="15"/>
      <c r="I43" s="15"/>
      <c r="J43" s="16"/>
      <c r="K43" s="2"/>
    </row>
    <row r="44" spans="1:11" s="5" customFormat="1" ht="15.9" customHeight="1" x14ac:dyDescent="0.25">
      <c r="B44" s="10"/>
      <c r="C44" s="63" t="s">
        <v>79</v>
      </c>
      <c r="D44" s="64"/>
      <c r="E44" s="10"/>
      <c r="F44" s="65" t="s">
        <v>80</v>
      </c>
      <c r="G44" s="66"/>
      <c r="I44" s="10"/>
      <c r="J44" s="10"/>
      <c r="K44" s="31" t="s">
        <v>17</v>
      </c>
    </row>
    <row r="45" spans="1:11" s="5" customFormat="1" ht="15.9" customHeight="1" x14ac:dyDescent="0.25">
      <c r="B45" s="10" t="s">
        <v>81</v>
      </c>
      <c r="C45" s="34" t="s">
        <v>82</v>
      </c>
      <c r="D45" s="35" t="s">
        <v>10</v>
      </c>
      <c r="E45" s="33"/>
      <c r="F45" s="36" t="s">
        <v>82</v>
      </c>
      <c r="G45" s="37" t="s">
        <v>10</v>
      </c>
      <c r="H45"/>
      <c r="I45" s="38"/>
      <c r="J45" s="10"/>
      <c r="K45" s="31" t="s">
        <v>17</v>
      </c>
    </row>
    <row r="46" spans="1:11" s="5" customFormat="1" ht="15.9" customHeight="1" x14ac:dyDescent="0.25">
      <c r="A46" s="11" t="s">
        <v>16</v>
      </c>
      <c r="B46" s="39" t="s">
        <v>83</v>
      </c>
      <c r="C46" s="40">
        <v>11413</v>
      </c>
      <c r="D46" s="41"/>
      <c r="E46" s="32"/>
      <c r="F46" s="42">
        <v>1114</v>
      </c>
      <c r="G46" s="43"/>
      <c r="H46" s="44" t="s">
        <v>12</v>
      </c>
      <c r="I46" s="12" t="s">
        <v>93</v>
      </c>
      <c r="J46" s="14">
        <f>(D46+G46)*122</f>
        <v>0</v>
      </c>
      <c r="K46" s="31" t="s">
        <v>17</v>
      </c>
    </row>
    <row r="47" spans="1:11" s="5" customFormat="1" ht="15.9" customHeight="1" x14ac:dyDescent="0.25">
      <c r="A47" s="11" t="s">
        <v>11</v>
      </c>
      <c r="B47" s="39" t="s">
        <v>84</v>
      </c>
      <c r="C47" s="40">
        <v>11415</v>
      </c>
      <c r="D47" s="41"/>
      <c r="E47" s="32"/>
      <c r="F47" s="42">
        <v>11416</v>
      </c>
      <c r="G47" s="43"/>
      <c r="H47" s="44" t="s">
        <v>12</v>
      </c>
      <c r="I47" s="12" t="s">
        <v>93</v>
      </c>
      <c r="J47" s="14">
        <f t="shared" ref="J47:J51" si="0">(D47+G47)*122</f>
        <v>0</v>
      </c>
      <c r="K47" s="31" t="s">
        <v>17</v>
      </c>
    </row>
    <row r="48" spans="1:11" s="5" customFormat="1" ht="15.9" customHeight="1" x14ac:dyDescent="0.25">
      <c r="A48" s="11" t="s">
        <v>13</v>
      </c>
      <c r="B48" s="39" t="s">
        <v>85</v>
      </c>
      <c r="C48" s="40">
        <v>11417</v>
      </c>
      <c r="D48" s="41"/>
      <c r="E48" s="32"/>
      <c r="F48" s="42">
        <v>11418</v>
      </c>
      <c r="G48" s="43"/>
      <c r="H48" s="44" t="s">
        <v>12</v>
      </c>
      <c r="I48" s="12" t="s">
        <v>93</v>
      </c>
      <c r="J48" s="14">
        <f t="shared" si="0"/>
        <v>0</v>
      </c>
      <c r="K48" s="31" t="s">
        <v>17</v>
      </c>
    </row>
    <row r="49" spans="1:13" s="5" customFormat="1" ht="15.9" customHeight="1" x14ac:dyDescent="0.25">
      <c r="B49" s="39" t="s">
        <v>86</v>
      </c>
      <c r="C49" s="40">
        <v>12282</v>
      </c>
      <c r="D49" s="41"/>
      <c r="E49" s="32"/>
      <c r="F49" s="42">
        <v>12281</v>
      </c>
      <c r="G49" s="43"/>
      <c r="H49" s="44" t="s">
        <v>12</v>
      </c>
      <c r="I49" s="12" t="s">
        <v>93</v>
      </c>
      <c r="J49" s="14">
        <f t="shared" si="0"/>
        <v>0</v>
      </c>
      <c r="K49" s="31" t="s">
        <v>17</v>
      </c>
    </row>
    <row r="50" spans="1:13" s="5" customFormat="1" ht="15.9" customHeight="1" x14ac:dyDescent="0.25">
      <c r="B50" s="39" t="s">
        <v>87</v>
      </c>
      <c r="C50" s="40">
        <v>12286</v>
      </c>
      <c r="D50" s="41"/>
      <c r="E50" s="32"/>
      <c r="F50" s="42">
        <v>12285</v>
      </c>
      <c r="G50" s="43"/>
      <c r="H50" s="44" t="s">
        <v>12</v>
      </c>
      <c r="I50" s="12" t="s">
        <v>93</v>
      </c>
      <c r="J50" s="14">
        <f t="shared" si="0"/>
        <v>0</v>
      </c>
      <c r="K50" s="31" t="s">
        <v>17</v>
      </c>
    </row>
    <row r="51" spans="1:13" s="5" customFormat="1" ht="15.9" customHeight="1" x14ac:dyDescent="0.25">
      <c r="B51" s="39" t="s">
        <v>88</v>
      </c>
      <c r="C51" s="40">
        <v>12290</v>
      </c>
      <c r="D51" s="41"/>
      <c r="E51" s="32"/>
      <c r="F51" s="42">
        <v>12289</v>
      </c>
      <c r="G51" s="43"/>
      <c r="H51" s="44" t="s">
        <v>12</v>
      </c>
      <c r="I51" s="12" t="s">
        <v>93</v>
      </c>
      <c r="J51" s="14">
        <f t="shared" si="0"/>
        <v>0</v>
      </c>
      <c r="K51" s="31" t="s">
        <v>17</v>
      </c>
    </row>
    <row r="52" spans="1:13" s="5" customFormat="1" ht="15" customHeight="1" x14ac:dyDescent="0.3">
      <c r="A52" s="11"/>
      <c r="B52" s="70"/>
      <c r="C52" s="70"/>
      <c r="D52" s="70"/>
      <c r="E52" s="70"/>
      <c r="F52" s="70"/>
      <c r="G52" s="70"/>
      <c r="H52" s="70"/>
      <c r="I52" s="15"/>
      <c r="J52" s="16"/>
      <c r="K52" s="28"/>
    </row>
    <row r="53" spans="1:13" s="5" customFormat="1" ht="15" customHeight="1" thickBot="1" x14ac:dyDescent="0.35">
      <c r="B53" s="70"/>
      <c r="C53" s="70"/>
      <c r="D53" s="70"/>
      <c r="E53" s="70"/>
      <c r="F53" s="70"/>
      <c r="G53" s="70"/>
      <c r="H53" s="70"/>
      <c r="I53" s="11" t="s">
        <v>14</v>
      </c>
      <c r="J53" s="18">
        <f>SUM(J27:J52)</f>
        <v>0</v>
      </c>
      <c r="K53" s="28"/>
    </row>
    <row r="54" spans="1:13" s="5" customFormat="1" ht="4.95" customHeight="1" thickTop="1" x14ac:dyDescent="0.25"/>
    <row r="55" spans="1:13" s="5" customFormat="1" ht="20.25" customHeight="1" x14ac:dyDescent="0.25">
      <c r="A55" s="45" t="s">
        <v>61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3" s="5" customFormat="1" ht="6.75" customHeight="1" thickBot="1" x14ac:dyDescent="0.3"/>
    <row r="57" spans="1:13" x14ac:dyDescent="0.25">
      <c r="A57" s="46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8"/>
      <c r="L57" s="10"/>
      <c r="M57" s="10"/>
    </row>
    <row r="58" spans="1:13" ht="13.8" thickBot="1" x14ac:dyDescent="0.3">
      <c r="A58" s="49" t="s">
        <v>45</v>
      </c>
      <c r="B58" s="50"/>
      <c r="C58" s="50"/>
      <c r="D58" s="50"/>
      <c r="E58" s="50"/>
      <c r="F58" s="50"/>
      <c r="G58" s="50"/>
      <c r="H58" s="50"/>
      <c r="I58" s="50"/>
      <c r="J58" s="50"/>
      <c r="K58" s="51"/>
    </row>
  </sheetData>
  <mergeCells count="32">
    <mergeCell ref="B52:H52"/>
    <mergeCell ref="B53:H53"/>
    <mergeCell ref="C37:F37"/>
    <mergeCell ref="C38:F38"/>
    <mergeCell ref="C35:F35"/>
    <mergeCell ref="C40:F40"/>
    <mergeCell ref="C42:F42"/>
    <mergeCell ref="C44:D44"/>
    <mergeCell ref="F44:G44"/>
    <mergeCell ref="C28:F28"/>
    <mergeCell ref="C27:F27"/>
    <mergeCell ref="C29:F29"/>
    <mergeCell ref="C30:F30"/>
    <mergeCell ref="C31:F31"/>
    <mergeCell ref="C32:F32"/>
    <mergeCell ref="C33:F33"/>
    <mergeCell ref="C34:F34"/>
    <mergeCell ref="A55:K55"/>
    <mergeCell ref="A57:K57"/>
    <mergeCell ref="A58:K58"/>
    <mergeCell ref="A22:K22"/>
    <mergeCell ref="A1:K1"/>
    <mergeCell ref="G5:K5"/>
    <mergeCell ref="G6:K6"/>
    <mergeCell ref="H18:I18"/>
    <mergeCell ref="D3:G3"/>
    <mergeCell ref="D4:G4"/>
    <mergeCell ref="A21:L21"/>
    <mergeCell ref="C39:F39"/>
    <mergeCell ref="A23:L23"/>
    <mergeCell ref="A24:L24"/>
    <mergeCell ref="C26:F26"/>
  </mergeCells>
  <phoneticPr fontId="13" type="noConversion"/>
  <hyperlinks>
    <hyperlink ref="G6" r:id="rId1" xr:uid="{0E358590-6880-4B02-863E-EA6DC1E80BFD}"/>
  </hyperlinks>
  <pageMargins left="0.25" right="0.25" top="0.25" bottom="0.25" header="0.5" footer="0.5"/>
  <pageSetup scale="81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F15B-6669-4BD8-8CFF-7263C1FEBFF0}">
  <sheetPr>
    <pageSetUpPr fitToPage="1"/>
  </sheetPr>
  <dimension ref="A1:M58"/>
  <sheetViews>
    <sheetView zoomScale="85" zoomScaleNormal="85" workbookViewId="0">
      <selection activeCell="D6" sqref="D6"/>
    </sheetView>
  </sheetViews>
  <sheetFormatPr defaultRowHeight="13.2" x14ac:dyDescent="0.25"/>
  <cols>
    <col min="1" max="1" width="15.88671875" customWidth="1"/>
    <col min="2" max="2" width="8.33203125" customWidth="1"/>
    <col min="3" max="3" width="13.6640625" customWidth="1"/>
    <col min="4" max="4" width="12.44140625" customWidth="1"/>
    <col min="5" max="5" width="4.88671875" customWidth="1"/>
    <col min="6" max="6" width="14.332031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9.6640625" customWidth="1"/>
    <col min="12" max="12" width="2" customWidth="1"/>
  </cols>
  <sheetData>
    <row r="1" spans="1:11" ht="17.399999999999999" x14ac:dyDescent="0.3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6" x14ac:dyDescent="0.3">
      <c r="A3" s="1" t="s">
        <v>39</v>
      </c>
      <c r="D3" s="58" t="s">
        <v>22</v>
      </c>
      <c r="E3" s="58"/>
      <c r="F3" s="58"/>
      <c r="G3" s="58"/>
      <c r="H3" s="23"/>
      <c r="I3" s="2"/>
      <c r="J3" s="2"/>
      <c r="K3" s="29" t="s">
        <v>42</v>
      </c>
    </row>
    <row r="4" spans="1:11" ht="15.6" x14ac:dyDescent="0.3">
      <c r="A4" s="1" t="s">
        <v>40</v>
      </c>
      <c r="D4" s="58" t="s">
        <v>94</v>
      </c>
      <c r="E4" s="58"/>
      <c r="F4" s="58"/>
      <c r="G4" s="58"/>
      <c r="H4" s="23"/>
      <c r="I4" s="2"/>
      <c r="J4" s="2"/>
      <c r="K4" s="29" t="s">
        <v>43</v>
      </c>
    </row>
    <row r="5" spans="1:11" ht="15.6" x14ac:dyDescent="0.3">
      <c r="A5" s="1" t="s">
        <v>41</v>
      </c>
      <c r="D5" s="1"/>
      <c r="E5" s="1"/>
      <c r="F5" s="1"/>
      <c r="G5" s="54" t="s">
        <v>72</v>
      </c>
      <c r="H5" s="54"/>
      <c r="I5" s="54"/>
      <c r="J5" s="54"/>
      <c r="K5" s="54"/>
    </row>
    <row r="6" spans="1:11" ht="12" customHeight="1" x14ac:dyDescent="0.3">
      <c r="D6" s="23"/>
      <c r="E6" s="23"/>
      <c r="F6" s="23"/>
      <c r="G6" s="55" t="s">
        <v>46</v>
      </c>
      <c r="H6" s="56"/>
      <c r="I6" s="56"/>
      <c r="J6" s="56"/>
      <c r="K6" s="56"/>
    </row>
    <row r="7" spans="1:11" ht="6.75" customHeight="1" x14ac:dyDescent="0.3">
      <c r="A7" s="3"/>
      <c r="D7" s="23"/>
      <c r="E7" s="23"/>
      <c r="F7" s="23"/>
      <c r="G7" s="27"/>
      <c r="H7" s="27"/>
      <c r="I7" s="27"/>
      <c r="J7" s="27"/>
      <c r="K7" s="27"/>
    </row>
    <row r="8" spans="1:11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3"/>
      <c r="H8" s="4"/>
      <c r="I8" s="4"/>
      <c r="J8" s="4"/>
      <c r="K8" s="4"/>
    </row>
    <row r="9" spans="1:11" s="5" customFormat="1" ht="18.899999999999999" customHeight="1" x14ac:dyDescent="0.25">
      <c r="A9" s="3" t="s">
        <v>1</v>
      </c>
      <c r="B9" s="4"/>
      <c r="C9" s="6"/>
      <c r="D9" s="6"/>
      <c r="F9" s="15" t="s">
        <v>25</v>
      </c>
      <c r="G9" s="15"/>
      <c r="H9" s="4"/>
      <c r="I9" s="4"/>
      <c r="J9" s="4"/>
      <c r="K9" s="4"/>
    </row>
    <row r="10" spans="1:11" s="5" customFormat="1" ht="18.899999999999999" customHeight="1" x14ac:dyDescent="0.25">
      <c r="A10" s="3" t="s">
        <v>2</v>
      </c>
      <c r="B10" s="4"/>
      <c r="C10" s="4"/>
      <c r="D10" s="4"/>
      <c r="F10" s="3" t="s">
        <v>24</v>
      </c>
      <c r="G10" s="3"/>
      <c r="H10" s="4"/>
      <c r="I10" s="4"/>
      <c r="J10" s="6"/>
      <c r="K10" s="6"/>
    </row>
    <row r="11" spans="1:11" s="5" customFormat="1" ht="18.899999999999999" customHeight="1" x14ac:dyDescent="0.25">
      <c r="A11" s="10" t="s">
        <v>23</v>
      </c>
      <c r="B11" s="4"/>
      <c r="C11" s="4"/>
      <c r="D11" s="6"/>
      <c r="F11" s="5" t="s">
        <v>4</v>
      </c>
      <c r="H11" s="4"/>
      <c r="I11" s="4"/>
      <c r="J11" s="4"/>
      <c r="K11" s="2"/>
    </row>
    <row r="12" spans="1:11" s="5" customFormat="1" ht="18.899999999999999" customHeight="1" x14ac:dyDescent="0.25">
      <c r="A12" s="3" t="s">
        <v>24</v>
      </c>
      <c r="B12" s="4"/>
      <c r="C12" s="4"/>
      <c r="D12" s="6"/>
      <c r="F12" s="5" t="s">
        <v>5</v>
      </c>
      <c r="H12" s="4"/>
      <c r="I12" s="4"/>
      <c r="J12" s="4"/>
      <c r="K12" s="2"/>
    </row>
    <row r="13" spans="1:11" s="5" customFormat="1" ht="18.899999999999999" customHeight="1" x14ac:dyDescent="0.25">
      <c r="B13" s="3"/>
      <c r="D13" s="3"/>
      <c r="F13" s="5" t="s">
        <v>6</v>
      </c>
      <c r="H13" s="9"/>
      <c r="I13" s="9"/>
      <c r="J13" s="4"/>
      <c r="K13" s="4"/>
    </row>
    <row r="14" spans="1:11" s="5" customFormat="1" ht="4.5" customHeight="1" x14ac:dyDescent="0.25">
      <c r="B14" s="3"/>
      <c r="D14" s="3"/>
    </row>
    <row r="15" spans="1:11" s="5" customFormat="1" ht="15.6" customHeight="1" x14ac:dyDescent="0.25">
      <c r="A15" s="17" t="s">
        <v>26</v>
      </c>
      <c r="H15"/>
      <c r="I15" s="3" t="s">
        <v>27</v>
      </c>
      <c r="K15" s="15"/>
    </row>
    <row r="16" spans="1:11" s="5" customFormat="1" ht="15.6" customHeight="1" x14ac:dyDescent="0.25">
      <c r="A16"/>
      <c r="B16"/>
      <c r="C16"/>
      <c r="D16"/>
      <c r="G16" s="7" t="s">
        <v>15</v>
      </c>
      <c r="H16" s="4"/>
      <c r="I16" s="4"/>
      <c r="J16" s="4"/>
      <c r="K16" s="4"/>
    </row>
    <row r="17" spans="1:13" s="5" customFormat="1" ht="15.6" customHeight="1" x14ac:dyDescent="0.25">
      <c r="A17" s="5" t="s">
        <v>28</v>
      </c>
      <c r="B17" s="8"/>
      <c r="C17" s="8"/>
      <c r="G17" s="7" t="s">
        <v>30</v>
      </c>
      <c r="H17" s="22"/>
      <c r="I17" s="22"/>
      <c r="J17" s="22"/>
      <c r="K17" s="22"/>
    </row>
    <row r="18" spans="1:13" s="5" customFormat="1" ht="15.6" customHeight="1" x14ac:dyDescent="0.25">
      <c r="A18" s="21" t="s">
        <v>29</v>
      </c>
      <c r="G18" s="7" t="s">
        <v>31</v>
      </c>
      <c r="H18" s="57"/>
      <c r="I18" s="57"/>
      <c r="J18" s="7" t="s">
        <v>32</v>
      </c>
      <c r="K18" s="6"/>
    </row>
    <row r="19" spans="1:13" s="5" customFormat="1" ht="15.6" customHeight="1" x14ac:dyDescent="0.25">
      <c r="H19" s="5" t="s">
        <v>33</v>
      </c>
    </row>
    <row r="20" spans="1:13" s="5" customFormat="1" ht="15.6" customHeight="1" x14ac:dyDescent="0.25"/>
    <row r="21" spans="1:13" ht="15.6" x14ac:dyDescent="0.3">
      <c r="A21" s="52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24"/>
    </row>
    <row r="22" spans="1:13" ht="15.6" x14ac:dyDescent="0.3">
      <c r="A22" s="52" t="s">
        <v>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25"/>
      <c r="M22" s="24"/>
    </row>
    <row r="23" spans="1:13" ht="15.6" x14ac:dyDescent="0.3">
      <c r="A23" s="52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24"/>
    </row>
    <row r="24" spans="1:13" ht="15.6" x14ac:dyDescent="0.3">
      <c r="A24" s="61" t="s">
        <v>54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6"/>
    </row>
    <row r="25" spans="1:13" x14ac:dyDescent="0.25">
      <c r="A25" s="5"/>
      <c r="B25" s="10" t="s">
        <v>55</v>
      </c>
      <c r="C25" s="5"/>
      <c r="D25" s="5"/>
      <c r="E25" s="10"/>
      <c r="F25" s="10"/>
      <c r="G25" s="10" t="s">
        <v>56</v>
      </c>
      <c r="H25" s="5"/>
      <c r="I25" s="10"/>
      <c r="J25" s="10" t="s">
        <v>58</v>
      </c>
      <c r="K25" s="10"/>
      <c r="L25" s="5"/>
    </row>
    <row r="26" spans="1:13" x14ac:dyDescent="0.25">
      <c r="A26" s="5"/>
      <c r="B26" s="10" t="s">
        <v>8</v>
      </c>
      <c r="C26" s="62" t="s">
        <v>9</v>
      </c>
      <c r="D26" s="62"/>
      <c r="E26" s="62"/>
      <c r="F26" s="62"/>
      <c r="G26" s="10" t="s">
        <v>10</v>
      </c>
      <c r="I26" s="10" t="s">
        <v>57</v>
      </c>
      <c r="J26" s="10" t="s">
        <v>7</v>
      </c>
      <c r="K26" s="10"/>
      <c r="L26" s="5"/>
    </row>
    <row r="27" spans="1:13" s="5" customFormat="1" ht="15.9" customHeight="1" x14ac:dyDescent="0.25">
      <c r="A27" s="11" t="s">
        <v>18</v>
      </c>
      <c r="B27" s="12" t="s">
        <v>34</v>
      </c>
      <c r="C27" s="59" t="s">
        <v>77</v>
      </c>
      <c r="D27" s="60"/>
      <c r="E27" s="60"/>
      <c r="F27" s="60"/>
      <c r="G27" s="13"/>
      <c r="H27" s="12" t="s">
        <v>12</v>
      </c>
      <c r="I27" s="12" t="s">
        <v>21</v>
      </c>
      <c r="J27" s="14"/>
      <c r="K27" s="2"/>
    </row>
    <row r="28" spans="1:13" s="5" customFormat="1" ht="15.9" customHeight="1" x14ac:dyDescent="0.25">
      <c r="A28" s="11" t="s">
        <v>19</v>
      </c>
      <c r="B28" s="12" t="s">
        <v>35</v>
      </c>
      <c r="C28" s="59" t="s">
        <v>78</v>
      </c>
      <c r="D28" s="60"/>
      <c r="E28" s="60"/>
      <c r="F28" s="60"/>
      <c r="G28" s="13"/>
      <c r="H28" s="12" t="s">
        <v>12</v>
      </c>
      <c r="I28" s="12" t="s">
        <v>21</v>
      </c>
      <c r="J28" s="14"/>
      <c r="K28" s="2"/>
    </row>
    <row r="29" spans="1:13" s="5" customFormat="1" ht="15.9" customHeight="1" x14ac:dyDescent="0.25">
      <c r="A29" s="11"/>
      <c r="B29" s="12" t="s">
        <v>50</v>
      </c>
      <c r="C29" s="59" t="s">
        <v>47</v>
      </c>
      <c r="D29" s="60"/>
      <c r="E29" s="60"/>
      <c r="F29" s="60"/>
      <c r="G29" s="13"/>
      <c r="H29" s="12" t="s">
        <v>48</v>
      </c>
      <c r="I29" s="12" t="s">
        <v>49</v>
      </c>
      <c r="J29" s="14"/>
      <c r="K29" s="2"/>
    </row>
    <row r="30" spans="1:13" s="5" customFormat="1" ht="15.9" customHeight="1" x14ac:dyDescent="0.25">
      <c r="A30" s="11"/>
      <c r="B30" s="12" t="s">
        <v>63</v>
      </c>
      <c r="C30" s="59" t="s">
        <v>65</v>
      </c>
      <c r="D30" s="60"/>
      <c r="E30" s="60"/>
      <c r="F30" s="60"/>
      <c r="G30" s="13"/>
      <c r="H30" s="12" t="s">
        <v>12</v>
      </c>
      <c r="I30" s="12" t="s">
        <v>89</v>
      </c>
      <c r="J30" s="14"/>
      <c r="K30" s="2"/>
    </row>
    <row r="31" spans="1:13" s="5" customFormat="1" ht="15.9" customHeight="1" x14ac:dyDescent="0.25">
      <c r="A31" s="11"/>
      <c r="B31" s="12" t="s">
        <v>64</v>
      </c>
      <c r="C31" s="59" t="s">
        <v>66</v>
      </c>
      <c r="D31" s="60"/>
      <c r="E31" s="60"/>
      <c r="F31" s="60"/>
      <c r="G31" s="13"/>
      <c r="H31" s="12" t="s">
        <v>12</v>
      </c>
      <c r="I31" s="12" t="s">
        <v>89</v>
      </c>
      <c r="J31" s="14"/>
      <c r="K31" s="2"/>
    </row>
    <row r="32" spans="1:13" s="5" customFormat="1" ht="15.9" customHeight="1" x14ac:dyDescent="0.25">
      <c r="A32" s="11"/>
      <c r="B32" s="12" t="s">
        <v>36</v>
      </c>
      <c r="C32" s="67" t="s">
        <v>75</v>
      </c>
      <c r="D32" s="68"/>
      <c r="E32" s="68"/>
      <c r="F32" s="69"/>
      <c r="G32" s="13"/>
      <c r="H32" s="12" t="s">
        <v>12</v>
      </c>
      <c r="I32" s="12" t="s">
        <v>90</v>
      </c>
      <c r="J32" s="14"/>
      <c r="K32" s="2"/>
    </row>
    <row r="33" spans="1:11" s="5" customFormat="1" ht="15.9" customHeight="1" x14ac:dyDescent="0.25">
      <c r="B33" s="12" t="s">
        <v>37</v>
      </c>
      <c r="C33" s="67" t="s">
        <v>74</v>
      </c>
      <c r="D33" s="68"/>
      <c r="E33" s="68"/>
      <c r="F33" s="69"/>
      <c r="G33" s="13"/>
      <c r="H33" s="12" t="s">
        <v>12</v>
      </c>
      <c r="I33" s="12" t="s">
        <v>90</v>
      </c>
      <c r="J33" s="14"/>
      <c r="K33" s="2"/>
    </row>
    <row r="34" spans="1:11" s="5" customFormat="1" ht="15.9" customHeight="1" x14ac:dyDescent="0.25">
      <c r="B34" s="12" t="s">
        <v>38</v>
      </c>
      <c r="C34" s="67" t="s">
        <v>73</v>
      </c>
      <c r="D34" s="68"/>
      <c r="E34" s="68"/>
      <c r="F34" s="69"/>
      <c r="G34" s="13"/>
      <c r="H34" s="12" t="s">
        <v>12</v>
      </c>
      <c r="I34" s="12" t="s">
        <v>91</v>
      </c>
      <c r="J34" s="14"/>
      <c r="K34" s="2"/>
    </row>
    <row r="35" spans="1:11" s="5" customFormat="1" ht="15.9" customHeight="1" x14ac:dyDescent="0.25">
      <c r="B35" s="12">
        <v>50138</v>
      </c>
      <c r="C35" s="59" t="s">
        <v>20</v>
      </c>
      <c r="D35" s="60"/>
      <c r="E35" s="60"/>
      <c r="F35" s="60"/>
      <c r="G35" s="13"/>
      <c r="H35" s="12" t="s">
        <v>12</v>
      </c>
      <c r="I35" s="12" t="s">
        <v>89</v>
      </c>
      <c r="J35" s="14"/>
      <c r="K35" s="2"/>
    </row>
    <row r="36" spans="1:11" s="5" customFormat="1" ht="4.95" customHeight="1" x14ac:dyDescent="0.25">
      <c r="A36" s="11"/>
      <c r="B36" s="15"/>
      <c r="D36" s="3"/>
      <c r="E36" s="3"/>
      <c r="F36" s="3"/>
      <c r="G36" s="2"/>
      <c r="H36" s="15"/>
      <c r="I36" s="15"/>
      <c r="J36" s="16"/>
      <c r="K36" s="2"/>
    </row>
    <row r="37" spans="1:11" s="5" customFormat="1" ht="15.9" customHeight="1" x14ac:dyDescent="0.25">
      <c r="A37" s="11" t="s">
        <v>59</v>
      </c>
      <c r="B37" s="12">
        <v>60021</v>
      </c>
      <c r="C37" s="59" t="s">
        <v>62</v>
      </c>
      <c r="D37" s="60"/>
      <c r="E37" s="60"/>
      <c r="F37" s="60"/>
      <c r="G37" s="13"/>
      <c r="H37" s="12" t="s">
        <v>12</v>
      </c>
      <c r="I37" s="12" t="s">
        <v>92</v>
      </c>
      <c r="J37" s="14"/>
      <c r="K37" s="2"/>
    </row>
    <row r="38" spans="1:11" s="5" customFormat="1" ht="15.9" customHeight="1" x14ac:dyDescent="0.25">
      <c r="A38" s="11" t="s">
        <v>60</v>
      </c>
      <c r="B38" s="12">
        <v>60012</v>
      </c>
      <c r="C38" s="59" t="s">
        <v>67</v>
      </c>
      <c r="D38" s="60"/>
      <c r="E38" s="60"/>
      <c r="F38" s="60"/>
      <c r="G38" s="13"/>
      <c r="H38" s="12" t="s">
        <v>48</v>
      </c>
      <c r="I38" s="12" t="s">
        <v>95</v>
      </c>
      <c r="J38" s="14"/>
      <c r="K38" s="2"/>
    </row>
    <row r="39" spans="1:11" s="5" customFormat="1" ht="15.9" customHeight="1" x14ac:dyDescent="0.25">
      <c r="A39" s="11"/>
      <c r="B39" s="12">
        <v>60023</v>
      </c>
      <c r="C39" s="59" t="s">
        <v>68</v>
      </c>
      <c r="D39" s="60"/>
      <c r="E39" s="60"/>
      <c r="F39" s="60"/>
      <c r="G39" s="13"/>
      <c r="H39" s="12" t="s">
        <v>48</v>
      </c>
      <c r="I39" s="12" t="s">
        <v>95</v>
      </c>
      <c r="J39" s="14"/>
      <c r="K39" s="2"/>
    </row>
    <row r="40" spans="1:11" s="5" customFormat="1" ht="15.9" customHeight="1" x14ac:dyDescent="0.25">
      <c r="A40" s="11"/>
      <c r="B40" s="12">
        <v>60024</v>
      </c>
      <c r="C40" s="59" t="s">
        <v>69</v>
      </c>
      <c r="D40" s="60"/>
      <c r="E40" s="60"/>
      <c r="F40" s="60"/>
      <c r="G40" s="13"/>
      <c r="H40" s="12" t="s">
        <v>48</v>
      </c>
      <c r="I40" s="12" t="s">
        <v>95</v>
      </c>
      <c r="J40" s="14"/>
      <c r="K40" s="2"/>
    </row>
    <row r="41" spans="1:11" s="5" customFormat="1" ht="4.95" customHeight="1" x14ac:dyDescent="0.25">
      <c r="A41" s="11"/>
      <c r="B41" s="15"/>
      <c r="D41" s="3"/>
      <c r="E41" s="3"/>
      <c r="F41" s="3"/>
      <c r="G41" s="2"/>
      <c r="H41" s="15"/>
      <c r="I41" s="15"/>
      <c r="J41" s="16"/>
      <c r="K41" s="2"/>
    </row>
    <row r="42" spans="1:11" s="5" customFormat="1" ht="15.9" customHeight="1" x14ac:dyDescent="0.25">
      <c r="A42" s="30" t="s">
        <v>71</v>
      </c>
      <c r="B42" s="12">
        <v>19132</v>
      </c>
      <c r="C42" s="67" t="s">
        <v>70</v>
      </c>
      <c r="D42" s="68"/>
      <c r="E42" s="68"/>
      <c r="F42" s="69"/>
      <c r="G42" s="13"/>
      <c r="H42" s="12" t="s">
        <v>48</v>
      </c>
      <c r="I42" s="12" t="s">
        <v>96</v>
      </c>
      <c r="J42" s="14"/>
      <c r="K42" s="2"/>
    </row>
    <row r="43" spans="1:11" s="5" customFormat="1" ht="4.95" customHeight="1" thickBot="1" x14ac:dyDescent="0.3">
      <c r="B43" s="15"/>
      <c r="D43" s="3"/>
      <c r="E43" s="3"/>
      <c r="F43" s="3"/>
      <c r="G43" s="2"/>
      <c r="H43" s="15"/>
      <c r="I43" s="15"/>
      <c r="J43" s="16"/>
      <c r="K43" s="2"/>
    </row>
    <row r="44" spans="1:11" s="5" customFormat="1" ht="15.9" customHeight="1" x14ac:dyDescent="0.25">
      <c r="B44" s="10"/>
      <c r="C44" s="63" t="s">
        <v>79</v>
      </c>
      <c r="D44" s="64"/>
      <c r="E44" s="10"/>
      <c r="F44" s="65" t="s">
        <v>80</v>
      </c>
      <c r="G44" s="66"/>
      <c r="I44" s="10"/>
      <c r="J44" s="10"/>
      <c r="K44" s="31" t="s">
        <v>17</v>
      </c>
    </row>
    <row r="45" spans="1:11" s="5" customFormat="1" ht="15.9" customHeight="1" x14ac:dyDescent="0.25">
      <c r="B45" s="10" t="s">
        <v>81</v>
      </c>
      <c r="C45" s="34" t="s">
        <v>82</v>
      </c>
      <c r="D45" s="35" t="s">
        <v>10</v>
      </c>
      <c r="E45" s="33"/>
      <c r="F45" s="36" t="s">
        <v>82</v>
      </c>
      <c r="G45" s="37" t="s">
        <v>10</v>
      </c>
      <c r="H45"/>
      <c r="I45" s="38"/>
      <c r="J45" s="10"/>
      <c r="K45" s="31" t="s">
        <v>17</v>
      </c>
    </row>
    <row r="46" spans="1:11" s="5" customFormat="1" ht="15.9" customHeight="1" x14ac:dyDescent="0.25">
      <c r="A46" s="11" t="s">
        <v>16</v>
      </c>
      <c r="B46" s="39" t="s">
        <v>83</v>
      </c>
      <c r="C46" s="40">
        <v>11413</v>
      </c>
      <c r="D46" s="41"/>
      <c r="E46" s="32"/>
      <c r="F46" s="42">
        <v>1114</v>
      </c>
      <c r="G46" s="43"/>
      <c r="H46" s="44" t="s">
        <v>12</v>
      </c>
      <c r="I46" s="12" t="s">
        <v>93</v>
      </c>
      <c r="J46" s="14"/>
      <c r="K46" s="31" t="s">
        <v>17</v>
      </c>
    </row>
    <row r="47" spans="1:11" s="5" customFormat="1" ht="15.9" customHeight="1" x14ac:dyDescent="0.25">
      <c r="A47" s="11" t="s">
        <v>11</v>
      </c>
      <c r="B47" s="39" t="s">
        <v>84</v>
      </c>
      <c r="C47" s="40">
        <v>11415</v>
      </c>
      <c r="D47" s="41"/>
      <c r="E47" s="32"/>
      <c r="F47" s="42">
        <v>11416</v>
      </c>
      <c r="G47" s="43"/>
      <c r="H47" s="44" t="s">
        <v>12</v>
      </c>
      <c r="I47" s="12" t="s">
        <v>93</v>
      </c>
      <c r="J47" s="14"/>
      <c r="K47" s="31" t="s">
        <v>17</v>
      </c>
    </row>
    <row r="48" spans="1:11" s="5" customFormat="1" ht="15.9" customHeight="1" x14ac:dyDescent="0.25">
      <c r="A48" s="11" t="s">
        <v>13</v>
      </c>
      <c r="B48" s="39" t="s">
        <v>85</v>
      </c>
      <c r="C48" s="40">
        <v>11417</v>
      </c>
      <c r="D48" s="41"/>
      <c r="E48" s="32"/>
      <c r="F48" s="42">
        <v>11418</v>
      </c>
      <c r="G48" s="43"/>
      <c r="H48" s="44" t="s">
        <v>12</v>
      </c>
      <c r="I48" s="12" t="s">
        <v>93</v>
      </c>
      <c r="J48" s="14"/>
      <c r="K48" s="31" t="s">
        <v>17</v>
      </c>
    </row>
    <row r="49" spans="1:13" s="5" customFormat="1" ht="15.9" customHeight="1" x14ac:dyDescent="0.25">
      <c r="B49" s="39" t="s">
        <v>86</v>
      </c>
      <c r="C49" s="40">
        <v>12282</v>
      </c>
      <c r="D49" s="41"/>
      <c r="E49" s="32"/>
      <c r="F49" s="42">
        <v>12281</v>
      </c>
      <c r="G49" s="43"/>
      <c r="H49" s="44" t="s">
        <v>12</v>
      </c>
      <c r="I49" s="12" t="s">
        <v>93</v>
      </c>
      <c r="J49" s="14"/>
      <c r="K49" s="31" t="s">
        <v>17</v>
      </c>
    </row>
    <row r="50" spans="1:13" s="5" customFormat="1" ht="15.9" customHeight="1" x14ac:dyDescent="0.25">
      <c r="B50" s="39" t="s">
        <v>87</v>
      </c>
      <c r="C50" s="40">
        <v>12286</v>
      </c>
      <c r="D50" s="41"/>
      <c r="E50" s="32"/>
      <c r="F50" s="42">
        <v>12285</v>
      </c>
      <c r="G50" s="43"/>
      <c r="H50" s="44" t="s">
        <v>12</v>
      </c>
      <c r="I50" s="12" t="s">
        <v>93</v>
      </c>
      <c r="J50" s="14"/>
      <c r="K50" s="31" t="s">
        <v>17</v>
      </c>
    </row>
    <row r="51" spans="1:13" s="5" customFormat="1" ht="15.9" customHeight="1" x14ac:dyDescent="0.25">
      <c r="B51" s="39" t="s">
        <v>88</v>
      </c>
      <c r="C51" s="40">
        <v>12290</v>
      </c>
      <c r="D51" s="41"/>
      <c r="E51" s="32"/>
      <c r="F51" s="42">
        <v>12289</v>
      </c>
      <c r="G51" s="43"/>
      <c r="H51" s="44" t="s">
        <v>12</v>
      </c>
      <c r="I51" s="12" t="s">
        <v>93</v>
      </c>
      <c r="J51" s="14"/>
      <c r="K51" s="31" t="s">
        <v>17</v>
      </c>
    </row>
    <row r="52" spans="1:13" s="5" customFormat="1" ht="15" customHeight="1" x14ac:dyDescent="0.3">
      <c r="A52" s="11"/>
      <c r="B52" s="70"/>
      <c r="C52" s="70"/>
      <c r="D52" s="70"/>
      <c r="E52" s="70"/>
      <c r="F52" s="70"/>
      <c r="G52" s="70"/>
      <c r="H52" s="70"/>
      <c r="I52" s="15"/>
      <c r="J52" s="16"/>
      <c r="K52" s="28"/>
    </row>
    <row r="53" spans="1:13" s="5" customFormat="1" ht="15" customHeight="1" thickBot="1" x14ac:dyDescent="0.35">
      <c r="B53" s="70"/>
      <c r="C53" s="70"/>
      <c r="D53" s="70"/>
      <c r="E53" s="70"/>
      <c r="F53" s="70"/>
      <c r="G53" s="70"/>
      <c r="H53" s="70"/>
      <c r="I53" s="11" t="s">
        <v>14</v>
      </c>
      <c r="J53" s="18"/>
      <c r="K53" s="28"/>
    </row>
    <row r="54" spans="1:13" s="5" customFormat="1" ht="4.95" customHeight="1" thickTop="1" x14ac:dyDescent="0.25"/>
    <row r="55" spans="1:13" s="5" customFormat="1" ht="20.25" customHeight="1" x14ac:dyDescent="0.25">
      <c r="A55" s="45" t="s">
        <v>61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3" s="5" customFormat="1" ht="6.75" customHeight="1" thickBot="1" x14ac:dyDescent="0.3"/>
    <row r="57" spans="1:13" x14ac:dyDescent="0.25">
      <c r="A57" s="46" t="s">
        <v>44</v>
      </c>
      <c r="B57" s="47"/>
      <c r="C57" s="47"/>
      <c r="D57" s="47"/>
      <c r="E57" s="47"/>
      <c r="F57" s="47"/>
      <c r="G57" s="47"/>
      <c r="H57" s="47"/>
      <c r="I57" s="47"/>
      <c r="J57" s="47"/>
      <c r="K57" s="48"/>
      <c r="L57" s="10"/>
      <c r="M57" s="10"/>
    </row>
    <row r="58" spans="1:13" ht="13.8" thickBot="1" x14ac:dyDescent="0.3">
      <c r="A58" s="49" t="s">
        <v>45</v>
      </c>
      <c r="B58" s="50"/>
      <c r="C58" s="50"/>
      <c r="D58" s="50"/>
      <c r="E58" s="50"/>
      <c r="F58" s="50"/>
      <c r="G58" s="50"/>
      <c r="H58" s="50"/>
      <c r="I58" s="50"/>
      <c r="J58" s="50"/>
      <c r="K58" s="51"/>
    </row>
  </sheetData>
  <mergeCells count="32">
    <mergeCell ref="A57:K57"/>
    <mergeCell ref="A58:K58"/>
    <mergeCell ref="C42:F42"/>
    <mergeCell ref="C44:D44"/>
    <mergeCell ref="F44:G44"/>
    <mergeCell ref="B52:H52"/>
    <mergeCell ref="B53:H53"/>
    <mergeCell ref="A55:K55"/>
    <mergeCell ref="C34:F34"/>
    <mergeCell ref="C35:F35"/>
    <mergeCell ref="C37:F37"/>
    <mergeCell ref="C38:F38"/>
    <mergeCell ref="C39:F39"/>
    <mergeCell ref="C40:F40"/>
    <mergeCell ref="C28:F28"/>
    <mergeCell ref="C29:F29"/>
    <mergeCell ref="C30:F30"/>
    <mergeCell ref="C31:F31"/>
    <mergeCell ref="C32:F32"/>
    <mergeCell ref="C33:F33"/>
    <mergeCell ref="A21:L21"/>
    <mergeCell ref="A22:K22"/>
    <mergeCell ref="A23:L23"/>
    <mergeCell ref="A24:L24"/>
    <mergeCell ref="C26:F26"/>
    <mergeCell ref="C27:F27"/>
    <mergeCell ref="A1:K1"/>
    <mergeCell ref="D3:G3"/>
    <mergeCell ref="D4:G4"/>
    <mergeCell ref="G5:K5"/>
    <mergeCell ref="G6:K6"/>
    <mergeCell ref="H18:I18"/>
  </mergeCells>
  <hyperlinks>
    <hyperlink ref="G6" r:id="rId1" xr:uid="{9E8EA7C5-5E2C-4474-BC00-38B71135997D}"/>
  </hyperlinks>
  <pageMargins left="0.25" right="0.25" top="0.25" bottom="0.25" header="0.5" footer="0.5"/>
  <pageSetup scale="81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2023-12-10T06:43:56Z</cp:lastPrinted>
  <dcterms:created xsi:type="dcterms:W3CDTF">2006-07-26T15:21:01Z</dcterms:created>
  <dcterms:modified xsi:type="dcterms:W3CDTF">2023-12-10T06:44:06Z</dcterms:modified>
</cp:coreProperties>
</file>