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396E4BF3-1D6A-4A16-9206-6EB782FC55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12" r:id="rId2"/>
  </sheets>
  <definedNames>
    <definedName name="_xlnm.Print_Titles" localSheetId="1">Blank!$1:$25</definedName>
    <definedName name="_xlnm.Print_Titles" localSheetId="0">Total!$1:$25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7" l="1"/>
  <c r="J63" i="7"/>
  <c r="J62" i="7"/>
  <c r="J61" i="7"/>
  <c r="J60" i="7"/>
  <c r="J59" i="7"/>
  <c r="J58" i="7"/>
  <c r="J57" i="7"/>
  <c r="J56" i="7"/>
  <c r="J55" i="7"/>
  <c r="J50" i="7"/>
  <c r="J51" i="7"/>
  <c r="J52" i="7"/>
  <c r="J53" i="7"/>
  <c r="J54" i="7"/>
  <c r="J49" i="7"/>
  <c r="J44" i="7"/>
  <c r="J45" i="7"/>
  <c r="J46" i="7"/>
  <c r="J47" i="7"/>
  <c r="J48" i="7"/>
  <c r="J43" i="7"/>
  <c r="J38" i="7"/>
  <c r="J39" i="7"/>
  <c r="J40" i="7"/>
  <c r="J41" i="7"/>
  <c r="J42" i="7"/>
  <c r="J37" i="7"/>
  <c r="J36" i="7"/>
  <c r="J35" i="7"/>
  <c r="J34" i="7"/>
  <c r="J33" i="7"/>
  <c r="J32" i="7"/>
  <c r="J31" i="7"/>
  <c r="J26" i="7"/>
  <c r="J27" i="7"/>
  <c r="J28" i="7"/>
  <c r="J29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2" i="7" l="1"/>
</calcChain>
</file>

<file path=xl/sharedStrings.xml><?xml version="1.0" encoding="utf-8"?>
<sst xmlns="http://schemas.openxmlformats.org/spreadsheetml/2006/main" count="410" uniqueCount="115">
  <si>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</si>
  <si>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</si>
  <si>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</si>
  <si>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</si>
  <si>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</si>
  <si>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</si>
  <si>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</si>
  <si>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</si>
  <si>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</si>
  <si>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</si>
  <si>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</si>
  <si>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</si>
  <si>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</si>
  <si>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</si>
  <si>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</si>
  <si>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</si>
  <si>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</si>
  <si>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</si>
  <si>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</si>
  <si>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</si>
  <si>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</si>
  <si>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</si>
  <si>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</si>
  <si>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</si>
  <si>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</si>
  <si>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>NASP, Inc.</t>
  </si>
  <si>
    <t>W4285 Lake Drive</t>
  </si>
  <si>
    <t>Waldo, WI  53093</t>
  </si>
  <si>
    <t>Phone: (920) 523-6040</t>
  </si>
  <si>
    <t>Fax:     (920) 523-6042</t>
  </si>
  <si>
    <t>www.naspschools.org</t>
  </si>
  <si>
    <t>Banners:</t>
  </si>
  <si>
    <t>11 Steps Training Banner</t>
  </si>
  <si>
    <t>Correct Draw Length Banner</t>
  </si>
  <si>
    <t>NASP 3 foot x 5 foot Banner</t>
  </si>
  <si>
    <t>Bowcases:</t>
  </si>
  <si>
    <t>NASP 3 Bow Bowcase - Black</t>
  </si>
  <si>
    <t>NASP Single Bowcase - Blue</t>
  </si>
  <si>
    <t>NASP Single Bowcase - Black</t>
  </si>
  <si>
    <t>Part</t>
  </si>
  <si>
    <t>Extended</t>
  </si>
  <si>
    <t>Price**</t>
  </si>
  <si>
    <t>NASP Single Bowcase - Red</t>
  </si>
  <si>
    <t>NASP 3 Bow Bowcase with pocket - Black</t>
  </si>
  <si>
    <t>NASP Single Bowcase with pocket - Black</t>
  </si>
  <si>
    <t>NASP Single Bowcase with pocket - Red</t>
  </si>
  <si>
    <t xml:space="preserve">NASP Single Bowcase with pocket - Blue </t>
  </si>
  <si>
    <t>Armguards:</t>
  </si>
  <si>
    <t>NASP Armguard Adult Blue</t>
  </si>
  <si>
    <t>NASP Armguard Adult Red</t>
  </si>
  <si>
    <t>NASP Armguard Youth Blue</t>
  </si>
  <si>
    <t>NASP Armguard Youth Red</t>
  </si>
  <si>
    <t>Gloves:</t>
  </si>
  <si>
    <t>NASP Adult Glove Blue XL</t>
  </si>
  <si>
    <t>NASP Adult Glove Blue L</t>
  </si>
  <si>
    <t>NASP Adult Glove Blue M</t>
  </si>
  <si>
    <t>NASP Adult Glove Blue S</t>
  </si>
  <si>
    <t>NASP Adult Glove Blue XS</t>
  </si>
  <si>
    <t>NASP Adult Glove Red XL</t>
  </si>
  <si>
    <t>NASP Adult Glove Red L</t>
  </si>
  <si>
    <t>NASP Adult Glove Red M</t>
  </si>
  <si>
    <t>NASP Adult Glove Red S</t>
  </si>
  <si>
    <t>NASP Adult Glove Red XS</t>
  </si>
  <si>
    <t>SHIPPING…Please return this form via email or fax and we will get the additional shipping cost.</t>
  </si>
  <si>
    <t>YOU are responsible for the duties and taxes to get the items into Canada**</t>
  </si>
  <si>
    <t xml:space="preserve">BROKER…Once you agree to the shipping costs, we will need your broker name, contact, </t>
  </si>
  <si>
    <t>address, phone number, acount number, etc.</t>
  </si>
  <si>
    <t>MUST BE PAID</t>
  </si>
  <si>
    <t>IN US DOLLARS!!!</t>
  </si>
  <si>
    <t>Gold Ring Bowcase</t>
  </si>
  <si>
    <t>Email: orders@naspschools.org</t>
  </si>
  <si>
    <t>$12/each</t>
  </si>
  <si>
    <t>$14/each</t>
  </si>
  <si>
    <t>NASP Equipment  - Bowcase/Banner/String bow/Armguard Items - Canada</t>
  </si>
  <si>
    <t>NASP 6 bow Bowcase - Black</t>
  </si>
  <si>
    <t>NASP 6 bow Bowcase - Royal Blue</t>
  </si>
  <si>
    <t>NASP 6 bow Bowcase - Red</t>
  </si>
  <si>
    <t>String bows:</t>
  </si>
  <si>
    <t>NASP 3 Bow Bowcase - Blue</t>
  </si>
  <si>
    <t>NASP 3 Bow Bowcase - Red</t>
  </si>
  <si>
    <t>NASP 3 Bow Bowcase - Orange</t>
  </si>
  <si>
    <t>NASP 3 Bow Bowcase - Teal</t>
  </si>
  <si>
    <t>NASP 3 Bow Bowcase - Kelly Green</t>
  </si>
  <si>
    <t>NASP 3 Bow Bowcase with pocket - Blue</t>
  </si>
  <si>
    <t>NASP 3 Bow Bowcase with pocket - Red</t>
  </si>
  <si>
    <t>NASP 3 Bow Bowcase with pocket - Orange</t>
  </si>
  <si>
    <t>NASP 3 Bow Bowcase with pocket - Teal</t>
  </si>
  <si>
    <t>NASP 3 Bow Bowcase with pocket - Kelly Green</t>
  </si>
  <si>
    <t>NASP Single Bowcase - Orange</t>
  </si>
  <si>
    <t>NASP Single Bowcase - Teal</t>
  </si>
  <si>
    <t>NASP Single Bowcase - Kelly Green</t>
  </si>
  <si>
    <t>NASP Single Bowcase with pocket - Orange</t>
  </si>
  <si>
    <t>NASP Single Bowcase with pocket - Teal</t>
  </si>
  <si>
    <t>NASP Single Bowcase with pocket - Kelly Green</t>
  </si>
  <si>
    <t>$40/each</t>
  </si>
  <si>
    <t>$55/each</t>
  </si>
  <si>
    <t>$10/each</t>
  </si>
  <si>
    <t>Total</t>
  </si>
  <si>
    <t>String Bow - pack of 10</t>
  </si>
  <si>
    <t>$20/pack of 10</t>
  </si>
  <si>
    <t>Pk</t>
  </si>
  <si>
    <t>$145/each</t>
  </si>
  <si>
    <t>$155/each</t>
  </si>
  <si>
    <t>$90/each</t>
  </si>
  <si>
    <t>$107/each</t>
  </si>
  <si>
    <t>$390/each</t>
  </si>
  <si>
    <t>$305/each</t>
  </si>
  <si>
    <t>Backpack Arrow Bag - Black</t>
  </si>
  <si>
    <t>Backpack Arrow Bag - Royal Blue</t>
  </si>
  <si>
    <t>Backpack Arrow Bag - Red</t>
  </si>
  <si>
    <t>$265/each</t>
  </si>
  <si>
    <t>Arrow Bag w/ wheels - Black</t>
  </si>
  <si>
    <t>Arrow Bag w/ wheels - Blue</t>
  </si>
  <si>
    <t>Arrow Bag w/ wheels - Red</t>
  </si>
  <si>
    <t xml:space="preserve">   Jan 1 - Dec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</si>
</sst>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.7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0" fillId="0" borderId="4" xfId="0" applyNumberFormat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" shrinkToFit="1"/>
    </xf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8" fillId="0" borderId="0" xfId="0" applyFont="1" applyAlignment="1">
      <alignment horizontal="right"/>
    </xf>
    <xf numFmtId="16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shrinkToFit="1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3"/>
  <sheetViews>
    <sheetView tabSelected="1" zoomScale="85" zoomScaleNormal="85" workbookViewId="0">
      <selection activeCell="C10" sqref="C10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  <col min="12" max="12" width="9.109375" customWidth="1"/>
  </cols>
  <sheetData>
    <row r="1" spans="1:11" ht="17.399999999999999" x14ac:dyDescent="0.3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" t="s">
        <v>25</v>
      </c>
      <c r="D3" s="43" t="s">
        <v>13</v>
      </c>
      <c r="E3" s="43"/>
      <c r="F3" s="43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1" t="s">
        <v>114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38" t="s">
        <v>70</v>
      </c>
      <c r="H5" s="38"/>
      <c r="I5" s="38"/>
      <c r="J5" s="38"/>
      <c r="K5" s="38"/>
    </row>
    <row r="6" spans="1:11" ht="12" customHeight="1" x14ac:dyDescent="0.3">
      <c r="D6" s="2"/>
      <c r="E6" s="2"/>
      <c r="F6" s="2"/>
      <c r="G6" s="39" t="s">
        <v>30</v>
      </c>
      <c r="H6" s="40"/>
      <c r="I6" s="40"/>
      <c r="J6" s="40"/>
      <c r="K6" s="40"/>
    </row>
    <row r="7" spans="1:11" ht="6.75" customHeight="1" x14ac:dyDescent="0.3">
      <c r="A7" s="5"/>
      <c r="D7" s="2"/>
      <c r="E7" s="2"/>
      <c r="F7" s="2"/>
      <c r="G7" s="23"/>
      <c r="H7" s="23"/>
      <c r="I7" s="23"/>
      <c r="J7" s="23"/>
      <c r="K7" s="23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20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2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8"/>
      <c r="I17" s="28"/>
      <c r="J17" s="28"/>
      <c r="K17" s="28"/>
    </row>
    <row r="18" spans="1:12" s="7" customFormat="1" ht="18.899999999999999" customHeight="1" x14ac:dyDescent="0.25">
      <c r="A18" s="27" t="s">
        <v>20</v>
      </c>
      <c r="G18" s="9" t="s">
        <v>22</v>
      </c>
      <c r="H18" s="41"/>
      <c r="I18" s="41"/>
      <c r="J18" s="9" t="s">
        <v>23</v>
      </c>
      <c r="K18" s="8"/>
    </row>
    <row r="19" spans="1:12" s="7" customFormat="1" ht="15.6" customHeight="1" x14ac:dyDescent="0.25">
      <c r="G19" s="7" t="s">
        <v>24</v>
      </c>
    </row>
    <row r="20" spans="1:12" ht="15.6" x14ac:dyDescent="0.3">
      <c r="A20" s="45" t="s">
        <v>63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9"/>
    </row>
    <row r="21" spans="1:12" ht="15.6" x14ac:dyDescent="0.3">
      <c r="A21" s="46" t="s">
        <v>64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9"/>
    </row>
    <row r="22" spans="1:12" ht="15.6" x14ac:dyDescent="0.3">
      <c r="A22" s="46" t="s">
        <v>65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9"/>
    </row>
    <row r="23" spans="1:12" ht="15.6" x14ac:dyDescent="0.3">
      <c r="A23" s="44" t="s">
        <v>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30"/>
    </row>
    <row r="24" spans="1:12" s="7" customFormat="1" ht="15.6" customHeight="1" x14ac:dyDescent="0.25">
      <c r="B24" s="12" t="s">
        <v>39</v>
      </c>
      <c r="C24" s="12"/>
      <c r="D24" s="12"/>
      <c r="E24" s="12"/>
      <c r="F24" s="12"/>
      <c r="G24" s="12"/>
      <c r="H24" s="12"/>
      <c r="I24" s="12" t="s">
        <v>41</v>
      </c>
      <c r="J24" s="12" t="s">
        <v>40</v>
      </c>
    </row>
    <row r="25" spans="1:12" s="7" customFormat="1" x14ac:dyDescent="0.25">
      <c r="B25" s="12" t="s">
        <v>8</v>
      </c>
      <c r="C25" s="42" t="s">
        <v>9</v>
      </c>
      <c r="D25" s="42"/>
      <c r="E25" s="42"/>
      <c r="F25" s="42"/>
      <c r="G25" s="12" t="s">
        <v>10</v>
      </c>
      <c r="I25" s="22"/>
      <c r="J25" s="12" t="s">
        <v>7</v>
      </c>
      <c r="K25" s="12"/>
    </row>
    <row r="26" spans="1:12" s="7" customFormat="1" ht="15.9" customHeight="1" x14ac:dyDescent="0.25">
      <c r="A26" s="13" t="s">
        <v>77</v>
      </c>
      <c r="B26" s="14">
        <v>60002</v>
      </c>
      <c r="C26" s="47" t="s">
        <v>98</v>
      </c>
      <c r="D26" s="48"/>
      <c r="E26" s="48"/>
      <c r="F26" s="49"/>
      <c r="G26" s="15"/>
      <c r="H26" s="14" t="s">
        <v>100</v>
      </c>
      <c r="I26" s="14" t="s">
        <v>99</v>
      </c>
      <c r="J26" s="16">
        <f>G26*20</f>
        <v>0</v>
      </c>
      <c r="K26" s="3"/>
    </row>
    <row r="27" spans="1:12" s="7" customFormat="1" ht="15.9" customHeight="1" x14ac:dyDescent="0.25">
      <c r="A27" s="13" t="s">
        <v>31</v>
      </c>
      <c r="B27" s="14">
        <v>60016</v>
      </c>
      <c r="C27" s="34" t="s">
        <v>32</v>
      </c>
      <c r="D27" s="35"/>
      <c r="E27" s="35"/>
      <c r="F27" s="35"/>
      <c r="G27" s="15"/>
      <c r="H27" s="14" t="s">
        <v>11</v>
      </c>
      <c r="I27" s="14" t="s">
        <v>94</v>
      </c>
      <c r="J27" s="16">
        <f>G27*40</f>
        <v>0</v>
      </c>
      <c r="K27" s="3"/>
    </row>
    <row r="28" spans="1:12" s="7" customFormat="1" ht="15.9" customHeight="1" x14ac:dyDescent="0.25">
      <c r="A28" s="13"/>
      <c r="B28" s="14">
        <v>60017</v>
      </c>
      <c r="C28" s="34" t="s">
        <v>33</v>
      </c>
      <c r="D28" s="35"/>
      <c r="E28" s="35"/>
      <c r="F28" s="35"/>
      <c r="G28" s="15"/>
      <c r="H28" s="14" t="s">
        <v>11</v>
      </c>
      <c r="I28" s="14" t="s">
        <v>94</v>
      </c>
      <c r="J28" s="16">
        <f>G28*40</f>
        <v>0</v>
      </c>
      <c r="K28" s="3"/>
    </row>
    <row r="29" spans="1:12" s="7" customFormat="1" ht="15.9" customHeight="1" x14ac:dyDescent="0.25">
      <c r="B29" s="14">
        <v>50500</v>
      </c>
      <c r="C29" s="34" t="s">
        <v>34</v>
      </c>
      <c r="D29" s="35"/>
      <c r="E29" s="35"/>
      <c r="F29" s="35"/>
      <c r="G29" s="15"/>
      <c r="H29" s="14" t="s">
        <v>11</v>
      </c>
      <c r="I29" s="14" t="s">
        <v>95</v>
      </c>
      <c r="J29" s="16">
        <f>G29*55</f>
        <v>0</v>
      </c>
      <c r="K29" s="3"/>
    </row>
    <row r="30" spans="1:12" s="7" customFormat="1" ht="4.95" customHeight="1" x14ac:dyDescent="0.25">
      <c r="B30" s="17"/>
      <c r="D30" s="5"/>
      <c r="E30" s="5"/>
      <c r="F30" s="5"/>
      <c r="G30" s="3"/>
      <c r="H30" s="17"/>
      <c r="I30" s="17"/>
      <c r="J30" s="18"/>
      <c r="K30" s="3"/>
    </row>
    <row r="31" spans="1:12" s="7" customFormat="1" ht="15.9" customHeight="1" x14ac:dyDescent="0.25">
      <c r="A31" s="13" t="s">
        <v>35</v>
      </c>
      <c r="B31" s="14">
        <v>12004</v>
      </c>
      <c r="C31" s="34" t="s">
        <v>36</v>
      </c>
      <c r="D31" s="35"/>
      <c r="E31" s="35"/>
      <c r="F31" s="35"/>
      <c r="G31" s="15"/>
      <c r="H31" s="14" t="s">
        <v>11</v>
      </c>
      <c r="I31" s="14" t="s">
        <v>101</v>
      </c>
      <c r="J31" s="16">
        <f t="shared" ref="J31:J36" si="0">G31*145</f>
        <v>0</v>
      </c>
      <c r="K31" s="3"/>
    </row>
    <row r="32" spans="1:12" s="7" customFormat="1" ht="15.9" customHeight="1" x14ac:dyDescent="0.25">
      <c r="A32" s="13"/>
      <c r="B32" s="14">
        <v>11987</v>
      </c>
      <c r="C32" s="34" t="s">
        <v>78</v>
      </c>
      <c r="D32" s="35"/>
      <c r="E32" s="35"/>
      <c r="F32" s="35"/>
      <c r="G32" s="15"/>
      <c r="H32" s="14" t="s">
        <v>11</v>
      </c>
      <c r="I32" s="14" t="s">
        <v>101</v>
      </c>
      <c r="J32" s="16">
        <f t="shared" si="0"/>
        <v>0</v>
      </c>
      <c r="K32" s="3"/>
    </row>
    <row r="33" spans="1:11" s="7" customFormat="1" ht="15.9" customHeight="1" x14ac:dyDescent="0.25">
      <c r="A33" s="13"/>
      <c r="B33" s="14">
        <v>11986</v>
      </c>
      <c r="C33" s="34" t="s">
        <v>79</v>
      </c>
      <c r="D33" s="35"/>
      <c r="E33" s="35"/>
      <c r="F33" s="35"/>
      <c r="G33" s="15"/>
      <c r="H33" s="14" t="s">
        <v>11</v>
      </c>
      <c r="I33" s="14" t="s">
        <v>101</v>
      </c>
      <c r="J33" s="16">
        <f t="shared" si="0"/>
        <v>0</v>
      </c>
      <c r="K33" s="3"/>
    </row>
    <row r="34" spans="1:11" s="7" customFormat="1" ht="15.9" customHeight="1" x14ac:dyDescent="0.25">
      <c r="A34" s="13"/>
      <c r="B34" s="14">
        <v>11988</v>
      </c>
      <c r="C34" s="34" t="s">
        <v>80</v>
      </c>
      <c r="D34" s="35"/>
      <c r="E34" s="35"/>
      <c r="F34" s="35"/>
      <c r="G34" s="15"/>
      <c r="H34" s="14" t="s">
        <v>11</v>
      </c>
      <c r="I34" s="14" t="s">
        <v>101</v>
      </c>
      <c r="J34" s="16">
        <f t="shared" si="0"/>
        <v>0</v>
      </c>
      <c r="K34" s="3"/>
    </row>
    <row r="35" spans="1:11" s="7" customFormat="1" ht="15.9" customHeight="1" x14ac:dyDescent="0.25">
      <c r="A35" s="13"/>
      <c r="B35" s="14">
        <v>11989</v>
      </c>
      <c r="C35" s="34" t="s">
        <v>81</v>
      </c>
      <c r="D35" s="35"/>
      <c r="E35" s="35"/>
      <c r="F35" s="35"/>
      <c r="G35" s="15"/>
      <c r="H35" s="14" t="s">
        <v>11</v>
      </c>
      <c r="I35" s="14" t="s">
        <v>101</v>
      </c>
      <c r="J35" s="16">
        <f t="shared" si="0"/>
        <v>0</v>
      </c>
      <c r="K35" s="3"/>
    </row>
    <row r="36" spans="1:11" s="7" customFormat="1" ht="15.9" customHeight="1" x14ac:dyDescent="0.25">
      <c r="A36" s="13"/>
      <c r="B36" s="14">
        <v>11990</v>
      </c>
      <c r="C36" s="34" t="s">
        <v>82</v>
      </c>
      <c r="D36" s="35"/>
      <c r="E36" s="35"/>
      <c r="F36" s="35"/>
      <c r="G36" s="15"/>
      <c r="H36" s="14" t="s">
        <v>11</v>
      </c>
      <c r="I36" s="14" t="s">
        <v>101</v>
      </c>
      <c r="J36" s="16">
        <f t="shared" si="0"/>
        <v>0</v>
      </c>
      <c r="K36" s="3"/>
    </row>
    <row r="37" spans="1:11" s="7" customFormat="1" ht="15.9" customHeight="1" x14ac:dyDescent="0.25">
      <c r="A37" s="13"/>
      <c r="B37" s="14">
        <v>12005</v>
      </c>
      <c r="C37" s="34" t="s">
        <v>43</v>
      </c>
      <c r="D37" s="35"/>
      <c r="E37" s="35"/>
      <c r="F37" s="35"/>
      <c r="G37" s="15"/>
      <c r="H37" s="14" t="s">
        <v>11</v>
      </c>
      <c r="I37" s="14" t="s">
        <v>102</v>
      </c>
      <c r="J37" s="16">
        <f>G37*155</f>
        <v>0</v>
      </c>
      <c r="K37" s="3"/>
    </row>
    <row r="38" spans="1:11" s="7" customFormat="1" ht="15.9" customHeight="1" x14ac:dyDescent="0.25">
      <c r="A38" s="13"/>
      <c r="B38" s="14">
        <v>11992</v>
      </c>
      <c r="C38" s="34" t="s">
        <v>83</v>
      </c>
      <c r="D38" s="35"/>
      <c r="E38" s="35"/>
      <c r="F38" s="35"/>
      <c r="G38" s="15"/>
      <c r="H38" s="14" t="s">
        <v>11</v>
      </c>
      <c r="I38" s="14" t="s">
        <v>102</v>
      </c>
      <c r="J38" s="16">
        <f t="shared" ref="J38:J42" si="1">G38*155</f>
        <v>0</v>
      </c>
      <c r="K38" s="3"/>
    </row>
    <row r="39" spans="1:11" s="7" customFormat="1" ht="15.9" customHeight="1" x14ac:dyDescent="0.25">
      <c r="A39" s="13"/>
      <c r="B39" s="14">
        <v>11991</v>
      </c>
      <c r="C39" s="34" t="s">
        <v>84</v>
      </c>
      <c r="D39" s="35"/>
      <c r="E39" s="35"/>
      <c r="F39" s="35"/>
      <c r="G39" s="15"/>
      <c r="H39" s="14" t="s">
        <v>11</v>
      </c>
      <c r="I39" s="14" t="s">
        <v>102</v>
      </c>
      <c r="J39" s="16">
        <f t="shared" si="1"/>
        <v>0</v>
      </c>
      <c r="K39" s="3"/>
    </row>
    <row r="40" spans="1:11" s="7" customFormat="1" ht="15.9" customHeight="1" x14ac:dyDescent="0.25">
      <c r="A40" s="13"/>
      <c r="B40" s="14">
        <v>11993</v>
      </c>
      <c r="C40" s="34" t="s">
        <v>85</v>
      </c>
      <c r="D40" s="35"/>
      <c r="E40" s="35"/>
      <c r="F40" s="35"/>
      <c r="G40" s="15"/>
      <c r="H40" s="14" t="s">
        <v>11</v>
      </c>
      <c r="I40" s="14" t="s">
        <v>102</v>
      </c>
      <c r="J40" s="16">
        <f t="shared" si="1"/>
        <v>0</v>
      </c>
      <c r="K40" s="3"/>
    </row>
    <row r="41" spans="1:11" s="7" customFormat="1" ht="15.9" customHeight="1" x14ac:dyDescent="0.25">
      <c r="A41" s="13"/>
      <c r="B41" s="14">
        <v>11994</v>
      </c>
      <c r="C41" s="34" t="s">
        <v>86</v>
      </c>
      <c r="D41" s="35"/>
      <c r="E41" s="35"/>
      <c r="F41" s="35"/>
      <c r="G41" s="15"/>
      <c r="H41" s="14" t="s">
        <v>11</v>
      </c>
      <c r="I41" s="14" t="s">
        <v>102</v>
      </c>
      <c r="J41" s="16">
        <f t="shared" si="1"/>
        <v>0</v>
      </c>
      <c r="K41" s="3"/>
    </row>
    <row r="42" spans="1:11" s="7" customFormat="1" ht="15.9" customHeight="1" x14ac:dyDescent="0.25">
      <c r="A42" s="13"/>
      <c r="B42" s="14">
        <v>11995</v>
      </c>
      <c r="C42" s="34" t="s">
        <v>87</v>
      </c>
      <c r="D42" s="35"/>
      <c r="E42" s="35"/>
      <c r="F42" s="35"/>
      <c r="G42" s="15"/>
      <c r="H42" s="14" t="s">
        <v>11</v>
      </c>
      <c r="I42" s="14" t="s">
        <v>102</v>
      </c>
      <c r="J42" s="16">
        <f t="shared" si="1"/>
        <v>0</v>
      </c>
      <c r="K42" s="3"/>
    </row>
    <row r="43" spans="1:11" s="7" customFormat="1" ht="15.9" customHeight="1" x14ac:dyDescent="0.25">
      <c r="A43" s="13"/>
      <c r="B43" s="14">
        <v>12118</v>
      </c>
      <c r="C43" s="34" t="s">
        <v>37</v>
      </c>
      <c r="D43" s="35"/>
      <c r="E43" s="35"/>
      <c r="F43" s="35"/>
      <c r="G43" s="15"/>
      <c r="H43" s="14" t="s">
        <v>11</v>
      </c>
      <c r="I43" s="14" t="s">
        <v>103</v>
      </c>
      <c r="J43" s="16">
        <f>G43*90</f>
        <v>0</v>
      </c>
      <c r="K43" s="3"/>
    </row>
    <row r="44" spans="1:11" s="7" customFormat="1" ht="15.9" customHeight="1" x14ac:dyDescent="0.25">
      <c r="A44" s="13"/>
      <c r="B44" s="14">
        <v>11979</v>
      </c>
      <c r="C44" s="34" t="s">
        <v>38</v>
      </c>
      <c r="D44" s="35"/>
      <c r="E44" s="35"/>
      <c r="F44" s="35"/>
      <c r="G44" s="15"/>
      <c r="H44" s="14" t="s">
        <v>11</v>
      </c>
      <c r="I44" s="14" t="s">
        <v>103</v>
      </c>
      <c r="J44" s="16">
        <f t="shared" ref="J44:J48" si="2">G44*90</f>
        <v>0</v>
      </c>
      <c r="K44" s="3"/>
    </row>
    <row r="45" spans="1:11" s="7" customFormat="1" ht="15.9" customHeight="1" x14ac:dyDescent="0.25">
      <c r="A45" s="13"/>
      <c r="B45" s="14">
        <v>12119</v>
      </c>
      <c r="C45" s="34" t="s">
        <v>42</v>
      </c>
      <c r="D45" s="35"/>
      <c r="E45" s="35"/>
      <c r="F45" s="35"/>
      <c r="G45" s="15"/>
      <c r="H45" s="14" t="s">
        <v>11</v>
      </c>
      <c r="I45" s="14" t="s">
        <v>103</v>
      </c>
      <c r="J45" s="16">
        <f t="shared" si="2"/>
        <v>0</v>
      </c>
      <c r="K45" s="3"/>
    </row>
    <row r="46" spans="1:11" s="7" customFormat="1" ht="15.9" customHeight="1" x14ac:dyDescent="0.25">
      <c r="A46" s="13"/>
      <c r="B46" s="14">
        <v>11980</v>
      </c>
      <c r="C46" s="34" t="s">
        <v>88</v>
      </c>
      <c r="D46" s="35"/>
      <c r="E46" s="35"/>
      <c r="F46" s="35"/>
      <c r="G46" s="15"/>
      <c r="H46" s="14" t="s">
        <v>11</v>
      </c>
      <c r="I46" s="14" t="s">
        <v>103</v>
      </c>
      <c r="J46" s="16">
        <f t="shared" si="2"/>
        <v>0</v>
      </c>
      <c r="K46" s="3"/>
    </row>
    <row r="47" spans="1:11" s="7" customFormat="1" ht="15.9" customHeight="1" x14ac:dyDescent="0.25">
      <c r="A47" s="13"/>
      <c r="B47" s="14">
        <v>11981</v>
      </c>
      <c r="C47" s="34" t="s">
        <v>89</v>
      </c>
      <c r="D47" s="35"/>
      <c r="E47" s="35"/>
      <c r="F47" s="35"/>
      <c r="G47" s="15"/>
      <c r="H47" s="14" t="s">
        <v>11</v>
      </c>
      <c r="I47" s="14" t="s">
        <v>103</v>
      </c>
      <c r="J47" s="16">
        <f t="shared" si="2"/>
        <v>0</v>
      </c>
      <c r="K47" s="3"/>
    </row>
    <row r="48" spans="1:11" s="7" customFormat="1" ht="15.9" customHeight="1" x14ac:dyDescent="0.25">
      <c r="A48" s="13"/>
      <c r="B48" s="14">
        <v>11982</v>
      </c>
      <c r="C48" s="34" t="s">
        <v>90</v>
      </c>
      <c r="D48" s="35"/>
      <c r="E48" s="35"/>
      <c r="F48" s="35"/>
      <c r="G48" s="15"/>
      <c r="H48" s="14" t="s">
        <v>11</v>
      </c>
      <c r="I48" s="14" t="s">
        <v>103</v>
      </c>
      <c r="J48" s="16">
        <f t="shared" si="2"/>
        <v>0</v>
      </c>
      <c r="K48" s="3"/>
    </row>
    <row r="49" spans="1:11" s="7" customFormat="1" ht="15.9" customHeight="1" x14ac:dyDescent="0.25">
      <c r="A49" s="13"/>
      <c r="B49" s="14">
        <v>12115</v>
      </c>
      <c r="C49" s="34" t="s">
        <v>46</v>
      </c>
      <c r="D49" s="35"/>
      <c r="E49" s="35"/>
      <c r="F49" s="35"/>
      <c r="G49" s="15"/>
      <c r="H49" s="14" t="s">
        <v>11</v>
      </c>
      <c r="I49" s="14" t="s">
        <v>104</v>
      </c>
      <c r="J49" s="16">
        <f>G49*107</f>
        <v>0</v>
      </c>
      <c r="K49" s="3"/>
    </row>
    <row r="50" spans="1:11" s="7" customFormat="1" ht="15.9" customHeight="1" x14ac:dyDescent="0.25">
      <c r="A50" s="13"/>
      <c r="B50" s="14">
        <v>12116</v>
      </c>
      <c r="C50" s="34" t="s">
        <v>44</v>
      </c>
      <c r="D50" s="35"/>
      <c r="E50" s="35"/>
      <c r="F50" s="35"/>
      <c r="G50" s="15"/>
      <c r="H50" s="14" t="s">
        <v>11</v>
      </c>
      <c r="I50" s="14" t="s">
        <v>104</v>
      </c>
      <c r="J50" s="16">
        <f t="shared" ref="J50:J54" si="3">G50*107</f>
        <v>0</v>
      </c>
      <c r="K50" s="3"/>
    </row>
    <row r="51" spans="1:11" s="7" customFormat="1" ht="15.9" customHeight="1" x14ac:dyDescent="0.25">
      <c r="A51" s="13"/>
      <c r="B51" s="14">
        <v>12117</v>
      </c>
      <c r="C51" s="34" t="s">
        <v>45</v>
      </c>
      <c r="D51" s="35"/>
      <c r="E51" s="35"/>
      <c r="F51" s="35"/>
      <c r="G51" s="15"/>
      <c r="H51" s="14" t="s">
        <v>11</v>
      </c>
      <c r="I51" s="14" t="s">
        <v>104</v>
      </c>
      <c r="J51" s="16">
        <f t="shared" si="3"/>
        <v>0</v>
      </c>
      <c r="K51" s="3"/>
    </row>
    <row r="52" spans="1:11" s="7" customFormat="1" ht="15.9" customHeight="1" x14ac:dyDescent="0.25">
      <c r="A52" s="13"/>
      <c r="B52" s="14">
        <v>11983</v>
      </c>
      <c r="C52" s="34" t="s">
        <v>91</v>
      </c>
      <c r="D52" s="35"/>
      <c r="E52" s="35"/>
      <c r="F52" s="35"/>
      <c r="G52" s="15"/>
      <c r="H52" s="14" t="s">
        <v>11</v>
      </c>
      <c r="I52" s="14" t="s">
        <v>104</v>
      </c>
      <c r="J52" s="16">
        <f t="shared" si="3"/>
        <v>0</v>
      </c>
      <c r="K52" s="3"/>
    </row>
    <row r="53" spans="1:11" s="7" customFormat="1" ht="15.9" customHeight="1" x14ac:dyDescent="0.25">
      <c r="A53" s="13"/>
      <c r="B53" s="14">
        <v>11984</v>
      </c>
      <c r="C53" s="34" t="s">
        <v>92</v>
      </c>
      <c r="D53" s="35"/>
      <c r="E53" s="35"/>
      <c r="F53" s="35"/>
      <c r="G53" s="15"/>
      <c r="H53" s="14" t="s">
        <v>11</v>
      </c>
      <c r="I53" s="14" t="s">
        <v>104</v>
      </c>
      <c r="J53" s="16">
        <f t="shared" si="3"/>
        <v>0</v>
      </c>
      <c r="K53" s="3"/>
    </row>
    <row r="54" spans="1:11" s="7" customFormat="1" ht="15.9" customHeight="1" x14ac:dyDescent="0.25">
      <c r="A54" s="13"/>
      <c r="B54" s="14">
        <v>11985</v>
      </c>
      <c r="C54" s="34" t="s">
        <v>93</v>
      </c>
      <c r="D54" s="35"/>
      <c r="E54" s="35"/>
      <c r="F54" s="35"/>
      <c r="G54" s="15"/>
      <c r="H54" s="14" t="s">
        <v>11</v>
      </c>
      <c r="I54" s="14" t="s">
        <v>104</v>
      </c>
      <c r="J54" s="16">
        <f t="shared" si="3"/>
        <v>0</v>
      </c>
      <c r="K54" s="3"/>
    </row>
    <row r="55" spans="1:11" s="7" customFormat="1" ht="15.9" customHeight="1" x14ac:dyDescent="0.25">
      <c r="A55" s="13"/>
      <c r="B55" s="14">
        <v>12000</v>
      </c>
      <c r="C55" s="34" t="s">
        <v>74</v>
      </c>
      <c r="D55" s="35"/>
      <c r="E55" s="35"/>
      <c r="F55" s="35"/>
      <c r="G55" s="15"/>
      <c r="H55" s="14" t="s">
        <v>11</v>
      </c>
      <c r="I55" s="14" t="s">
        <v>105</v>
      </c>
      <c r="J55" s="16">
        <f>G55*390</f>
        <v>0</v>
      </c>
      <c r="K55" s="3"/>
    </row>
    <row r="56" spans="1:11" s="7" customFormat="1" ht="15.9" customHeight="1" x14ac:dyDescent="0.25">
      <c r="A56" s="13"/>
      <c r="B56" s="14">
        <v>12002</v>
      </c>
      <c r="C56" s="34" t="s">
        <v>75</v>
      </c>
      <c r="D56" s="35"/>
      <c r="E56" s="35"/>
      <c r="F56" s="35"/>
      <c r="G56" s="15"/>
      <c r="H56" s="14" t="s">
        <v>11</v>
      </c>
      <c r="I56" s="14" t="s">
        <v>105</v>
      </c>
      <c r="J56" s="16">
        <f>G56*390</f>
        <v>0</v>
      </c>
      <c r="K56" s="3"/>
    </row>
    <row r="57" spans="1:11" s="7" customFormat="1" ht="15.9" customHeight="1" x14ac:dyDescent="0.25">
      <c r="A57" s="13"/>
      <c r="B57" s="14">
        <v>12003</v>
      </c>
      <c r="C57" s="34" t="s">
        <v>76</v>
      </c>
      <c r="D57" s="35"/>
      <c r="E57" s="35"/>
      <c r="F57" s="35"/>
      <c r="G57" s="15"/>
      <c r="H57" s="14" t="s">
        <v>11</v>
      </c>
      <c r="I57" s="14" t="s">
        <v>105</v>
      </c>
      <c r="J57" s="16">
        <f>G57*390</f>
        <v>0</v>
      </c>
      <c r="K57" s="3"/>
    </row>
    <row r="58" spans="1:11" s="7" customFormat="1" ht="15.9" customHeight="1" x14ac:dyDescent="0.25">
      <c r="A58" s="13"/>
      <c r="B58" s="14">
        <v>11996</v>
      </c>
      <c r="C58" s="34" t="s">
        <v>107</v>
      </c>
      <c r="D58" s="35"/>
      <c r="E58" s="35"/>
      <c r="F58" s="35"/>
      <c r="G58" s="15"/>
      <c r="H58" s="14" t="s">
        <v>11</v>
      </c>
      <c r="I58" s="14" t="s">
        <v>106</v>
      </c>
      <c r="J58" s="16">
        <f>G58*305</f>
        <v>0</v>
      </c>
      <c r="K58" s="3"/>
    </row>
    <row r="59" spans="1:11" s="7" customFormat="1" ht="15.9" customHeight="1" x14ac:dyDescent="0.25">
      <c r="A59" s="13"/>
      <c r="B59" s="14">
        <v>11997</v>
      </c>
      <c r="C59" s="34" t="s">
        <v>108</v>
      </c>
      <c r="D59" s="35"/>
      <c r="E59" s="35"/>
      <c r="F59" s="35"/>
      <c r="G59" s="15"/>
      <c r="H59" s="14" t="s">
        <v>11</v>
      </c>
      <c r="I59" s="14" t="s">
        <v>106</v>
      </c>
      <c r="J59" s="16">
        <f>G59*305</f>
        <v>0</v>
      </c>
      <c r="K59" s="3"/>
    </row>
    <row r="60" spans="1:11" s="7" customFormat="1" ht="15.9" customHeight="1" x14ac:dyDescent="0.25">
      <c r="A60" s="13"/>
      <c r="B60" s="14">
        <v>11998</v>
      </c>
      <c r="C60" s="34" t="s">
        <v>109</v>
      </c>
      <c r="D60" s="35"/>
      <c r="E60" s="35"/>
      <c r="F60" s="35"/>
      <c r="G60" s="15"/>
      <c r="H60" s="14" t="s">
        <v>11</v>
      </c>
      <c r="I60" s="14" t="s">
        <v>106</v>
      </c>
      <c r="J60" s="16">
        <f>G60*305</f>
        <v>0</v>
      </c>
      <c r="K60" s="3"/>
    </row>
    <row r="61" spans="1:11" s="7" customFormat="1" ht="15.9" customHeight="1" x14ac:dyDescent="0.25">
      <c r="A61" s="13"/>
      <c r="B61" s="14">
        <v>12006</v>
      </c>
      <c r="C61" s="34" t="s">
        <v>111</v>
      </c>
      <c r="D61" s="35"/>
      <c r="E61" s="35"/>
      <c r="F61" s="35"/>
      <c r="G61" s="15"/>
      <c r="H61" s="14" t="s">
        <v>11</v>
      </c>
      <c r="I61" s="14" t="s">
        <v>110</v>
      </c>
      <c r="J61" s="16">
        <f>G61*265</f>
        <v>0</v>
      </c>
      <c r="K61" s="3"/>
    </row>
    <row r="62" spans="1:11" s="7" customFormat="1" ht="15.9" customHeight="1" x14ac:dyDescent="0.25">
      <c r="A62" s="13"/>
      <c r="B62" s="14">
        <v>12007</v>
      </c>
      <c r="C62" s="34" t="s">
        <v>112</v>
      </c>
      <c r="D62" s="35"/>
      <c r="E62" s="35"/>
      <c r="F62" s="35"/>
      <c r="G62" s="15"/>
      <c r="H62" s="14" t="s">
        <v>11</v>
      </c>
      <c r="I62" s="14" t="s">
        <v>110</v>
      </c>
      <c r="J62" s="16">
        <f>G62*265</f>
        <v>0</v>
      </c>
      <c r="K62" s="3"/>
    </row>
    <row r="63" spans="1:11" s="7" customFormat="1" ht="15.9" customHeight="1" x14ac:dyDescent="0.25">
      <c r="A63" s="13"/>
      <c r="B63" s="14">
        <v>12008</v>
      </c>
      <c r="C63" s="34" t="s">
        <v>113</v>
      </c>
      <c r="D63" s="35"/>
      <c r="E63" s="35"/>
      <c r="F63" s="35"/>
      <c r="G63" s="15"/>
      <c r="H63" s="14" t="s">
        <v>11</v>
      </c>
      <c r="I63" s="14" t="s">
        <v>110</v>
      </c>
      <c r="J63" s="16">
        <f>G63*265</f>
        <v>0</v>
      </c>
      <c r="K63" s="3"/>
    </row>
    <row r="64" spans="1:11" s="7" customFormat="1" ht="15.75" customHeight="1" x14ac:dyDescent="0.25">
      <c r="A64" s="13"/>
      <c r="B64" s="14">
        <v>12082</v>
      </c>
      <c r="C64" s="31" t="s">
        <v>69</v>
      </c>
      <c r="D64" s="32"/>
      <c r="E64" s="32"/>
      <c r="F64" s="33"/>
      <c r="G64" s="15"/>
      <c r="H64" s="14" t="s">
        <v>11</v>
      </c>
      <c r="I64" s="14" t="s">
        <v>103</v>
      </c>
      <c r="J64" s="16">
        <f>G64*90</f>
        <v>0</v>
      </c>
      <c r="K64" s="3"/>
    </row>
    <row r="65" spans="1:11" s="7" customFormat="1" ht="4.95" customHeight="1" x14ac:dyDescent="0.25">
      <c r="A65" s="13"/>
      <c r="B65" s="17"/>
      <c r="D65" s="5"/>
      <c r="E65" s="5"/>
      <c r="F65" s="5"/>
      <c r="G65" s="3"/>
      <c r="H65" s="17"/>
      <c r="I65" s="17"/>
      <c r="J65" s="18"/>
      <c r="K65" s="19"/>
    </row>
    <row r="66" spans="1:11" s="7" customFormat="1" ht="15.9" customHeight="1" x14ac:dyDescent="0.25">
      <c r="A66" s="13" t="s">
        <v>47</v>
      </c>
      <c r="B66" s="14">
        <v>12092</v>
      </c>
      <c r="C66" s="34" t="s">
        <v>48</v>
      </c>
      <c r="D66" s="35"/>
      <c r="E66" s="35"/>
      <c r="F66" s="35"/>
      <c r="G66" s="15"/>
      <c r="H66" s="14" t="s">
        <v>11</v>
      </c>
      <c r="I66" s="14" t="s">
        <v>71</v>
      </c>
      <c r="J66" s="16">
        <f>G66*12</f>
        <v>0</v>
      </c>
      <c r="K66" s="3"/>
    </row>
    <row r="67" spans="1:11" s="7" customFormat="1" ht="15.9" customHeight="1" x14ac:dyDescent="0.25">
      <c r="A67" s="13"/>
      <c r="B67" s="14">
        <v>12093</v>
      </c>
      <c r="C67" s="34" t="s">
        <v>49</v>
      </c>
      <c r="D67" s="35"/>
      <c r="E67" s="35"/>
      <c r="F67" s="35"/>
      <c r="G67" s="15"/>
      <c r="H67" s="14" t="s">
        <v>11</v>
      </c>
      <c r="I67" s="14" t="s">
        <v>71</v>
      </c>
      <c r="J67" s="16">
        <f>G67*12</f>
        <v>0</v>
      </c>
      <c r="K67" s="3"/>
    </row>
    <row r="68" spans="1:11" s="7" customFormat="1" ht="15.9" customHeight="1" x14ac:dyDescent="0.25">
      <c r="A68" s="13"/>
      <c r="B68" s="14">
        <v>12094</v>
      </c>
      <c r="C68" s="34" t="s">
        <v>50</v>
      </c>
      <c r="D68" s="35"/>
      <c r="E68" s="35"/>
      <c r="F68" s="35"/>
      <c r="G68" s="15"/>
      <c r="H68" s="14" t="s">
        <v>11</v>
      </c>
      <c r="I68" s="14" t="s">
        <v>96</v>
      </c>
      <c r="J68" s="16">
        <f>G68*10</f>
        <v>0</v>
      </c>
      <c r="K68" s="3"/>
    </row>
    <row r="69" spans="1:11" s="7" customFormat="1" ht="15.9" customHeight="1" x14ac:dyDescent="0.25">
      <c r="A69" s="13"/>
      <c r="B69" s="14">
        <v>12095</v>
      </c>
      <c r="C69" s="34" t="s">
        <v>51</v>
      </c>
      <c r="D69" s="35"/>
      <c r="E69" s="35"/>
      <c r="F69" s="35"/>
      <c r="G69" s="15"/>
      <c r="H69" s="14" t="s">
        <v>11</v>
      </c>
      <c r="I69" s="14" t="s">
        <v>96</v>
      </c>
      <c r="J69" s="16">
        <f>G69*10</f>
        <v>0</v>
      </c>
      <c r="K69" s="3"/>
    </row>
    <row r="70" spans="1:11" s="7" customFormat="1" ht="15.9" customHeight="1" x14ac:dyDescent="0.25">
      <c r="A70" s="13" t="s">
        <v>52</v>
      </c>
      <c r="B70" s="14">
        <v>12100</v>
      </c>
      <c r="C70" s="34" t="s">
        <v>53</v>
      </c>
      <c r="D70" s="35"/>
      <c r="E70" s="35"/>
      <c r="F70" s="35"/>
      <c r="G70" s="15"/>
      <c r="H70" s="14" t="s">
        <v>11</v>
      </c>
      <c r="I70" s="14" t="s">
        <v>72</v>
      </c>
      <c r="J70" s="16">
        <f t="shared" ref="J70:J79" si="4">G70*14</f>
        <v>0</v>
      </c>
      <c r="K70" s="3"/>
    </row>
    <row r="71" spans="1:11" s="7" customFormat="1" ht="15.9" customHeight="1" x14ac:dyDescent="0.25">
      <c r="A71" s="13"/>
      <c r="B71" s="14">
        <v>12101</v>
      </c>
      <c r="C71" s="34" t="s">
        <v>54</v>
      </c>
      <c r="D71" s="35"/>
      <c r="E71" s="35"/>
      <c r="F71" s="35"/>
      <c r="G71" s="15"/>
      <c r="H71" s="14" t="s">
        <v>11</v>
      </c>
      <c r="I71" s="14" t="s">
        <v>72</v>
      </c>
      <c r="J71" s="16">
        <f t="shared" si="4"/>
        <v>0</v>
      </c>
      <c r="K71" s="3"/>
    </row>
    <row r="72" spans="1:11" s="7" customFormat="1" ht="15.9" customHeight="1" x14ac:dyDescent="0.25">
      <c r="A72" s="13"/>
      <c r="B72" s="14">
        <v>12102</v>
      </c>
      <c r="C72" s="34" t="s">
        <v>55</v>
      </c>
      <c r="D72" s="35"/>
      <c r="E72" s="35"/>
      <c r="F72" s="35"/>
      <c r="G72" s="15"/>
      <c r="H72" s="14" t="s">
        <v>11</v>
      </c>
      <c r="I72" s="14" t="s">
        <v>72</v>
      </c>
      <c r="J72" s="16">
        <f t="shared" si="4"/>
        <v>0</v>
      </c>
      <c r="K72" s="3"/>
    </row>
    <row r="73" spans="1:11" s="7" customFormat="1" ht="15.9" customHeight="1" x14ac:dyDescent="0.25">
      <c r="A73" s="13"/>
      <c r="B73" s="14">
        <v>12103</v>
      </c>
      <c r="C73" s="34" t="s">
        <v>56</v>
      </c>
      <c r="D73" s="35"/>
      <c r="E73" s="35"/>
      <c r="F73" s="35"/>
      <c r="G73" s="15"/>
      <c r="H73" s="14" t="s">
        <v>11</v>
      </c>
      <c r="I73" s="14" t="s">
        <v>72</v>
      </c>
      <c r="J73" s="16">
        <f t="shared" si="4"/>
        <v>0</v>
      </c>
      <c r="K73" s="3"/>
    </row>
    <row r="74" spans="1:11" s="7" customFormat="1" ht="15.9" customHeight="1" x14ac:dyDescent="0.25">
      <c r="A74" s="13"/>
      <c r="B74" s="14">
        <v>12104</v>
      </c>
      <c r="C74" s="34" t="s">
        <v>57</v>
      </c>
      <c r="D74" s="35"/>
      <c r="E74" s="35"/>
      <c r="F74" s="35"/>
      <c r="G74" s="15"/>
      <c r="H74" s="14" t="s">
        <v>11</v>
      </c>
      <c r="I74" s="14" t="s">
        <v>72</v>
      </c>
      <c r="J74" s="16">
        <f t="shared" si="4"/>
        <v>0</v>
      </c>
      <c r="K74" s="3"/>
    </row>
    <row r="75" spans="1:11" s="7" customFormat="1" ht="15.9" customHeight="1" x14ac:dyDescent="0.25">
      <c r="A75" s="13"/>
      <c r="B75" s="14">
        <v>12105</v>
      </c>
      <c r="C75" s="34" t="s">
        <v>58</v>
      </c>
      <c r="D75" s="35"/>
      <c r="E75" s="35"/>
      <c r="F75" s="35"/>
      <c r="G75" s="15"/>
      <c r="H75" s="14" t="s">
        <v>11</v>
      </c>
      <c r="I75" s="14" t="s">
        <v>72</v>
      </c>
      <c r="J75" s="16">
        <f t="shared" si="4"/>
        <v>0</v>
      </c>
      <c r="K75" s="3"/>
    </row>
    <row r="76" spans="1:11" s="7" customFormat="1" ht="15.9" customHeight="1" x14ac:dyDescent="0.25">
      <c r="A76" s="13"/>
      <c r="B76" s="14">
        <v>12106</v>
      </c>
      <c r="C76" s="34" t="s">
        <v>59</v>
      </c>
      <c r="D76" s="35"/>
      <c r="E76" s="35"/>
      <c r="F76" s="35"/>
      <c r="G76" s="15"/>
      <c r="H76" s="14" t="s">
        <v>11</v>
      </c>
      <c r="I76" s="14" t="s">
        <v>72</v>
      </c>
      <c r="J76" s="16">
        <f t="shared" si="4"/>
        <v>0</v>
      </c>
      <c r="K76" s="3"/>
    </row>
    <row r="77" spans="1:11" s="7" customFormat="1" ht="15.9" customHeight="1" x14ac:dyDescent="0.25">
      <c r="A77" s="13"/>
      <c r="B77" s="14">
        <v>12107</v>
      </c>
      <c r="C77" s="34" t="s">
        <v>60</v>
      </c>
      <c r="D77" s="35"/>
      <c r="E77" s="35"/>
      <c r="F77" s="35"/>
      <c r="G77" s="15"/>
      <c r="H77" s="14" t="s">
        <v>11</v>
      </c>
      <c r="I77" s="14" t="s">
        <v>72</v>
      </c>
      <c r="J77" s="16">
        <f t="shared" si="4"/>
        <v>0</v>
      </c>
      <c r="K77" s="3"/>
    </row>
    <row r="78" spans="1:11" s="7" customFormat="1" ht="15.9" customHeight="1" x14ac:dyDescent="0.25">
      <c r="A78" s="13"/>
      <c r="B78" s="14">
        <v>12108</v>
      </c>
      <c r="C78" s="34" t="s">
        <v>61</v>
      </c>
      <c r="D78" s="35"/>
      <c r="E78" s="35"/>
      <c r="F78" s="35"/>
      <c r="G78" s="15"/>
      <c r="H78" s="14" t="s">
        <v>11</v>
      </c>
      <c r="I78" s="14" t="s">
        <v>72</v>
      </c>
      <c r="J78" s="16">
        <f t="shared" si="4"/>
        <v>0</v>
      </c>
      <c r="K78" s="3"/>
    </row>
    <row r="79" spans="1:11" s="7" customFormat="1" ht="15.9" customHeight="1" x14ac:dyDescent="0.25">
      <c r="A79" s="13"/>
      <c r="B79" s="14">
        <v>12109</v>
      </c>
      <c r="C79" s="34" t="s">
        <v>62</v>
      </c>
      <c r="D79" s="35"/>
      <c r="E79" s="35"/>
      <c r="F79" s="35"/>
      <c r="G79" s="15"/>
      <c r="H79" s="14" t="s">
        <v>11</v>
      </c>
      <c r="I79" s="14" t="s">
        <v>72</v>
      </c>
      <c r="J79" s="16">
        <f t="shared" si="4"/>
        <v>0</v>
      </c>
      <c r="K79" s="3"/>
    </row>
    <row r="80" spans="1:11" s="7" customFormat="1" ht="4.95" customHeight="1" x14ac:dyDescent="0.25">
      <c r="A80" s="13"/>
      <c r="B80" s="17"/>
      <c r="D80" s="5"/>
      <c r="E80" s="5"/>
      <c r="F80" s="5"/>
      <c r="G80" s="3"/>
      <c r="H80" s="17"/>
      <c r="I80" s="17"/>
      <c r="J80" s="18"/>
      <c r="K80" s="19"/>
    </row>
    <row r="81" spans="1:13" s="7" customFormat="1" ht="15" customHeight="1" x14ac:dyDescent="0.3">
      <c r="A81" s="13"/>
      <c r="B81" s="36"/>
      <c r="C81" s="36"/>
      <c r="D81" s="36"/>
      <c r="E81" s="36"/>
      <c r="F81" s="36"/>
      <c r="G81" s="36"/>
      <c r="H81" s="36"/>
      <c r="I81" s="17"/>
      <c r="J81" s="18"/>
      <c r="K81" s="21" t="s">
        <v>67</v>
      </c>
      <c r="L81" s="20"/>
      <c r="M81" s="20"/>
    </row>
    <row r="82" spans="1:13" s="7" customFormat="1" ht="15" customHeight="1" thickBot="1" x14ac:dyDescent="0.35">
      <c r="B82" s="36"/>
      <c r="C82" s="36"/>
      <c r="D82" s="36"/>
      <c r="E82" s="36"/>
      <c r="F82" s="36"/>
      <c r="G82" s="36"/>
      <c r="H82" s="36"/>
      <c r="I82" s="13" t="s">
        <v>97</v>
      </c>
      <c r="J82" s="24">
        <f>SUM(J26:J81)</f>
        <v>0</v>
      </c>
      <c r="K82" s="21" t="s">
        <v>68</v>
      </c>
      <c r="L82" s="20"/>
      <c r="M82" s="20"/>
    </row>
    <row r="83" spans="1:13" s="7" customFormat="1" ht="4.95" customHeight="1" thickTop="1" x14ac:dyDescent="0.25"/>
  </sheetData>
  <mergeCells count="63">
    <mergeCell ref="C33:F33"/>
    <mergeCell ref="C29:F29"/>
    <mergeCell ref="C75:F75"/>
    <mergeCell ref="C70:F70"/>
    <mergeCell ref="C71:F71"/>
    <mergeCell ref="C72:F72"/>
    <mergeCell ref="C66:F66"/>
    <mergeCell ref="C67:F67"/>
    <mergeCell ref="C68:F68"/>
    <mergeCell ref="C32:F32"/>
    <mergeCell ref="C26:F26"/>
    <mergeCell ref="C31:F31"/>
    <mergeCell ref="C27:F27"/>
    <mergeCell ref="C28:F28"/>
    <mergeCell ref="A1:K1"/>
    <mergeCell ref="G5:K5"/>
    <mergeCell ref="G6:K6"/>
    <mergeCell ref="H18:I18"/>
    <mergeCell ref="C25:F25"/>
    <mergeCell ref="D3:F3"/>
    <mergeCell ref="A23:K23"/>
    <mergeCell ref="A20:K20"/>
    <mergeCell ref="A21:K21"/>
    <mergeCell ref="A22:K22"/>
    <mergeCell ref="B82:H82"/>
    <mergeCell ref="C69:F69"/>
    <mergeCell ref="C79:F79"/>
    <mergeCell ref="C76:F76"/>
    <mergeCell ref="B81:H81"/>
    <mergeCell ref="C77:F77"/>
    <mergeCell ref="C78:F78"/>
    <mergeCell ref="C73:F73"/>
    <mergeCell ref="C74:F74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61:F61"/>
    <mergeCell ref="C62:F62"/>
    <mergeCell ref="C63:F63"/>
    <mergeCell ref="C59:F59"/>
    <mergeCell ref="C60:F60"/>
  </mergeCells>
  <hyperlinks>
    <hyperlink ref="G6" r:id="rId1" xr:uid="{00000000-0004-0000-0100-000000000000}"/>
  </hyperlinks>
  <pageMargins left="0.33" right="0.27" top="0.2" bottom="0.2" header="0.5" footer="0.5"/>
  <pageSetup scale="80" fitToHeight="2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9A1A-EF5E-44F1-B8FD-AEB4053934D7}">
  <dimension ref="A1:M83"/>
  <sheetViews>
    <sheetView zoomScale="85" zoomScaleNormal="85" workbookViewId="0">
      <selection activeCell="D5" sqref="D5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  <col min="12" max="12" width="9.109375" customWidth="1"/>
  </cols>
  <sheetData>
    <row r="1" spans="1:11" ht="17.399999999999999" x14ac:dyDescent="0.3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" t="s">
        <v>25</v>
      </c>
      <c r="D3" s="43" t="s">
        <v>13</v>
      </c>
      <c r="E3" s="43"/>
      <c r="F3" s="43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1" t="s">
        <v>114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38" t="s">
        <v>70</v>
      </c>
      <c r="H5" s="38"/>
      <c r="I5" s="38"/>
      <c r="J5" s="38"/>
      <c r="K5" s="38"/>
    </row>
    <row r="6" spans="1:11" ht="12" customHeight="1" x14ac:dyDescent="0.3">
      <c r="D6" s="2"/>
      <c r="E6" s="2"/>
      <c r="F6" s="2"/>
      <c r="G6" s="39" t="s">
        <v>30</v>
      </c>
      <c r="H6" s="40"/>
      <c r="I6" s="40"/>
      <c r="J6" s="40"/>
      <c r="K6" s="40"/>
    </row>
    <row r="7" spans="1:11" ht="6.75" customHeight="1" x14ac:dyDescent="0.3">
      <c r="A7" s="5"/>
      <c r="D7" s="2"/>
      <c r="E7" s="2"/>
      <c r="F7" s="2"/>
      <c r="G7" s="23"/>
      <c r="H7" s="23"/>
      <c r="I7" s="23"/>
      <c r="J7" s="23"/>
      <c r="K7" s="23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20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2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8"/>
      <c r="I17" s="28"/>
      <c r="J17" s="28"/>
      <c r="K17" s="28"/>
    </row>
    <row r="18" spans="1:12" s="7" customFormat="1" ht="18.899999999999999" customHeight="1" x14ac:dyDescent="0.25">
      <c r="A18" s="27" t="s">
        <v>20</v>
      </c>
      <c r="G18" s="9" t="s">
        <v>22</v>
      </c>
      <c r="H18" s="41"/>
      <c r="I18" s="41"/>
      <c r="J18" s="9" t="s">
        <v>23</v>
      </c>
      <c r="K18" s="8"/>
    </row>
    <row r="19" spans="1:12" s="7" customFormat="1" ht="15.6" customHeight="1" x14ac:dyDescent="0.25">
      <c r="G19" s="7" t="s">
        <v>24</v>
      </c>
    </row>
    <row r="20" spans="1:12" ht="15.6" x14ac:dyDescent="0.3">
      <c r="A20" s="45" t="s">
        <v>63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9"/>
    </row>
    <row r="21" spans="1:12" ht="15.6" x14ac:dyDescent="0.3">
      <c r="A21" s="46" t="s">
        <v>64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9"/>
    </row>
    <row r="22" spans="1:12" ht="15.6" x14ac:dyDescent="0.3">
      <c r="A22" s="46" t="s">
        <v>65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9"/>
    </row>
    <row r="23" spans="1:12" ht="15.6" x14ac:dyDescent="0.3">
      <c r="A23" s="44" t="s">
        <v>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30"/>
    </row>
    <row r="24" spans="1:12" s="7" customFormat="1" ht="15.6" customHeight="1" x14ac:dyDescent="0.25">
      <c r="B24" s="12" t="s">
        <v>39</v>
      </c>
      <c r="C24" s="12"/>
      <c r="D24" s="12"/>
      <c r="E24" s="12"/>
      <c r="F24" s="12"/>
      <c r="G24" s="12"/>
      <c r="H24" s="12"/>
      <c r="I24" s="12" t="s">
        <v>41</v>
      </c>
      <c r="J24" s="12" t="s">
        <v>40</v>
      </c>
    </row>
    <row r="25" spans="1:12" s="7" customFormat="1" x14ac:dyDescent="0.25">
      <c r="B25" s="12" t="s">
        <v>8</v>
      </c>
      <c r="C25" s="42" t="s">
        <v>9</v>
      </c>
      <c r="D25" s="42"/>
      <c r="E25" s="42"/>
      <c r="F25" s="42"/>
      <c r="G25" s="12" t="s">
        <v>10</v>
      </c>
      <c r="I25" s="22"/>
      <c r="J25" s="12" t="s">
        <v>7</v>
      </c>
      <c r="K25" s="12"/>
    </row>
    <row r="26" spans="1:12" s="7" customFormat="1" ht="15.9" customHeight="1" x14ac:dyDescent="0.25">
      <c r="A26" s="13" t="s">
        <v>77</v>
      </c>
      <c r="B26" s="14">
        <v>60002</v>
      </c>
      <c r="C26" s="47" t="s">
        <v>98</v>
      </c>
      <c r="D26" s="48"/>
      <c r="E26" s="48"/>
      <c r="F26" s="49"/>
      <c r="G26" s="15"/>
      <c r="H26" s="14" t="s">
        <v>100</v>
      </c>
      <c r="I26" s="14" t="s">
        <v>99</v>
      </c>
      <c r="J26" s="16"/>
      <c r="K26" s="3"/>
    </row>
    <row r="27" spans="1:12" s="7" customFormat="1" ht="15.9" customHeight="1" x14ac:dyDescent="0.25">
      <c r="A27" s="13" t="s">
        <v>31</v>
      </c>
      <c r="B27" s="14">
        <v>60016</v>
      </c>
      <c r="C27" s="34" t="s">
        <v>32</v>
      </c>
      <c r="D27" s="35"/>
      <c r="E27" s="35"/>
      <c r="F27" s="35"/>
      <c r="G27" s="15"/>
      <c r="H27" s="14" t="s">
        <v>11</v>
      </c>
      <c r="I27" s="14" t="s">
        <v>94</v>
      </c>
      <c r="J27" s="16"/>
      <c r="K27" s="3"/>
    </row>
    <row r="28" spans="1:12" s="7" customFormat="1" ht="15.9" customHeight="1" x14ac:dyDescent="0.25">
      <c r="A28" s="13"/>
      <c r="B28" s="14">
        <v>60017</v>
      </c>
      <c r="C28" s="34" t="s">
        <v>33</v>
      </c>
      <c r="D28" s="35"/>
      <c r="E28" s="35"/>
      <c r="F28" s="35"/>
      <c r="G28" s="15"/>
      <c r="H28" s="14" t="s">
        <v>11</v>
      </c>
      <c r="I28" s="14" t="s">
        <v>94</v>
      </c>
      <c r="J28" s="16"/>
      <c r="K28" s="3"/>
    </row>
    <row r="29" spans="1:12" s="7" customFormat="1" ht="15.9" customHeight="1" x14ac:dyDescent="0.25">
      <c r="B29" s="14">
        <v>50500</v>
      </c>
      <c r="C29" s="34" t="s">
        <v>34</v>
      </c>
      <c r="D29" s="35"/>
      <c r="E29" s="35"/>
      <c r="F29" s="35"/>
      <c r="G29" s="15"/>
      <c r="H29" s="14" t="s">
        <v>11</v>
      </c>
      <c r="I29" s="14" t="s">
        <v>95</v>
      </c>
      <c r="J29" s="16"/>
      <c r="K29" s="3"/>
    </row>
    <row r="30" spans="1:12" s="7" customFormat="1" ht="4.95" customHeight="1" x14ac:dyDescent="0.25">
      <c r="B30" s="17"/>
      <c r="D30" s="5"/>
      <c r="E30" s="5"/>
      <c r="F30" s="5"/>
      <c r="G30" s="3"/>
      <c r="H30" s="17"/>
      <c r="I30" s="17"/>
      <c r="J30" s="18"/>
      <c r="K30" s="3"/>
    </row>
    <row r="31" spans="1:12" s="7" customFormat="1" ht="15.9" customHeight="1" x14ac:dyDescent="0.25">
      <c r="A31" s="13" t="s">
        <v>35</v>
      </c>
      <c r="B31" s="14">
        <v>12004</v>
      </c>
      <c r="C31" s="34" t="s">
        <v>36</v>
      </c>
      <c r="D31" s="35"/>
      <c r="E31" s="35"/>
      <c r="F31" s="35"/>
      <c r="G31" s="15"/>
      <c r="H31" s="14" t="s">
        <v>11</v>
      </c>
      <c r="I31" s="14" t="s">
        <v>101</v>
      </c>
      <c r="J31" s="16"/>
      <c r="K31" s="3"/>
    </row>
    <row r="32" spans="1:12" s="7" customFormat="1" ht="15.9" customHeight="1" x14ac:dyDescent="0.25">
      <c r="A32" s="13"/>
      <c r="B32" s="14">
        <v>11987</v>
      </c>
      <c r="C32" s="34" t="s">
        <v>78</v>
      </c>
      <c r="D32" s="35"/>
      <c r="E32" s="35"/>
      <c r="F32" s="35"/>
      <c r="G32" s="15"/>
      <c r="H32" s="14" t="s">
        <v>11</v>
      </c>
      <c r="I32" s="14" t="s">
        <v>101</v>
      </c>
      <c r="J32" s="16"/>
      <c r="K32" s="3"/>
    </row>
    <row r="33" spans="1:11" s="7" customFormat="1" ht="15.9" customHeight="1" x14ac:dyDescent="0.25">
      <c r="A33" s="13"/>
      <c r="B33" s="14">
        <v>11986</v>
      </c>
      <c r="C33" s="34" t="s">
        <v>79</v>
      </c>
      <c r="D33" s="35"/>
      <c r="E33" s="35"/>
      <c r="F33" s="35"/>
      <c r="G33" s="15"/>
      <c r="H33" s="14" t="s">
        <v>11</v>
      </c>
      <c r="I33" s="14" t="s">
        <v>101</v>
      </c>
      <c r="J33" s="16"/>
      <c r="K33" s="3"/>
    </row>
    <row r="34" spans="1:11" s="7" customFormat="1" ht="15.9" customHeight="1" x14ac:dyDescent="0.25">
      <c r="A34" s="13"/>
      <c r="B34" s="14">
        <v>11988</v>
      </c>
      <c r="C34" s="34" t="s">
        <v>80</v>
      </c>
      <c r="D34" s="35"/>
      <c r="E34" s="35"/>
      <c r="F34" s="35"/>
      <c r="G34" s="15"/>
      <c r="H34" s="14" t="s">
        <v>11</v>
      </c>
      <c r="I34" s="14" t="s">
        <v>101</v>
      </c>
      <c r="J34" s="16"/>
      <c r="K34" s="3"/>
    </row>
    <row r="35" spans="1:11" s="7" customFormat="1" ht="15.9" customHeight="1" x14ac:dyDescent="0.25">
      <c r="A35" s="13"/>
      <c r="B35" s="14">
        <v>11989</v>
      </c>
      <c r="C35" s="34" t="s">
        <v>81</v>
      </c>
      <c r="D35" s="35"/>
      <c r="E35" s="35"/>
      <c r="F35" s="35"/>
      <c r="G35" s="15"/>
      <c r="H35" s="14" t="s">
        <v>11</v>
      </c>
      <c r="I35" s="14" t="s">
        <v>101</v>
      </c>
      <c r="J35" s="16"/>
      <c r="K35" s="3"/>
    </row>
    <row r="36" spans="1:11" s="7" customFormat="1" ht="15.9" customHeight="1" x14ac:dyDescent="0.25">
      <c r="A36" s="13"/>
      <c r="B36" s="14">
        <v>11990</v>
      </c>
      <c r="C36" s="34" t="s">
        <v>82</v>
      </c>
      <c r="D36" s="35"/>
      <c r="E36" s="35"/>
      <c r="F36" s="35"/>
      <c r="G36" s="15"/>
      <c r="H36" s="14" t="s">
        <v>11</v>
      </c>
      <c r="I36" s="14" t="s">
        <v>101</v>
      </c>
      <c r="J36" s="16"/>
      <c r="K36" s="3"/>
    </row>
    <row r="37" spans="1:11" s="7" customFormat="1" ht="15.9" customHeight="1" x14ac:dyDescent="0.25">
      <c r="A37" s="13"/>
      <c r="B37" s="14">
        <v>12005</v>
      </c>
      <c r="C37" s="34" t="s">
        <v>43</v>
      </c>
      <c r="D37" s="35"/>
      <c r="E37" s="35"/>
      <c r="F37" s="35"/>
      <c r="G37" s="15"/>
      <c r="H37" s="14" t="s">
        <v>11</v>
      </c>
      <c r="I37" s="14" t="s">
        <v>102</v>
      </c>
      <c r="J37" s="16"/>
      <c r="K37" s="3"/>
    </row>
    <row r="38" spans="1:11" s="7" customFormat="1" ht="15.9" customHeight="1" x14ac:dyDescent="0.25">
      <c r="A38" s="13"/>
      <c r="B38" s="14">
        <v>11992</v>
      </c>
      <c r="C38" s="34" t="s">
        <v>83</v>
      </c>
      <c r="D38" s="35"/>
      <c r="E38" s="35"/>
      <c r="F38" s="35"/>
      <c r="G38" s="15"/>
      <c r="H38" s="14" t="s">
        <v>11</v>
      </c>
      <c r="I38" s="14" t="s">
        <v>102</v>
      </c>
      <c r="J38" s="16"/>
      <c r="K38" s="3"/>
    </row>
    <row r="39" spans="1:11" s="7" customFormat="1" ht="15.9" customHeight="1" x14ac:dyDescent="0.25">
      <c r="A39" s="13"/>
      <c r="B39" s="14">
        <v>11991</v>
      </c>
      <c r="C39" s="34" t="s">
        <v>84</v>
      </c>
      <c r="D39" s="35"/>
      <c r="E39" s="35"/>
      <c r="F39" s="35"/>
      <c r="G39" s="15"/>
      <c r="H39" s="14" t="s">
        <v>11</v>
      </c>
      <c r="I39" s="14" t="s">
        <v>102</v>
      </c>
      <c r="J39" s="16"/>
      <c r="K39" s="3"/>
    </row>
    <row r="40" spans="1:11" s="7" customFormat="1" ht="15.9" customHeight="1" x14ac:dyDescent="0.25">
      <c r="A40" s="13"/>
      <c r="B40" s="14">
        <v>11993</v>
      </c>
      <c r="C40" s="34" t="s">
        <v>85</v>
      </c>
      <c r="D40" s="35"/>
      <c r="E40" s="35"/>
      <c r="F40" s="35"/>
      <c r="G40" s="15"/>
      <c r="H40" s="14" t="s">
        <v>11</v>
      </c>
      <c r="I40" s="14" t="s">
        <v>102</v>
      </c>
      <c r="J40" s="16"/>
      <c r="K40" s="3"/>
    </row>
    <row r="41" spans="1:11" s="7" customFormat="1" ht="15.9" customHeight="1" x14ac:dyDescent="0.25">
      <c r="A41" s="13"/>
      <c r="B41" s="14">
        <v>11994</v>
      </c>
      <c r="C41" s="34" t="s">
        <v>86</v>
      </c>
      <c r="D41" s="35"/>
      <c r="E41" s="35"/>
      <c r="F41" s="35"/>
      <c r="G41" s="15"/>
      <c r="H41" s="14" t="s">
        <v>11</v>
      </c>
      <c r="I41" s="14" t="s">
        <v>102</v>
      </c>
      <c r="J41" s="16"/>
      <c r="K41" s="3"/>
    </row>
    <row r="42" spans="1:11" s="7" customFormat="1" ht="15.9" customHeight="1" x14ac:dyDescent="0.25">
      <c r="A42" s="13"/>
      <c r="B42" s="14">
        <v>11995</v>
      </c>
      <c r="C42" s="34" t="s">
        <v>87</v>
      </c>
      <c r="D42" s="35"/>
      <c r="E42" s="35"/>
      <c r="F42" s="35"/>
      <c r="G42" s="15"/>
      <c r="H42" s="14" t="s">
        <v>11</v>
      </c>
      <c r="I42" s="14" t="s">
        <v>102</v>
      </c>
      <c r="J42" s="16"/>
      <c r="K42" s="3"/>
    </row>
    <row r="43" spans="1:11" s="7" customFormat="1" ht="15.9" customHeight="1" x14ac:dyDescent="0.25">
      <c r="A43" s="13"/>
      <c r="B43" s="14">
        <v>12118</v>
      </c>
      <c r="C43" s="34" t="s">
        <v>37</v>
      </c>
      <c r="D43" s="35"/>
      <c r="E43" s="35"/>
      <c r="F43" s="35"/>
      <c r="G43" s="15"/>
      <c r="H43" s="14" t="s">
        <v>11</v>
      </c>
      <c r="I43" s="14" t="s">
        <v>103</v>
      </c>
      <c r="J43" s="16"/>
      <c r="K43" s="3"/>
    </row>
    <row r="44" spans="1:11" s="7" customFormat="1" ht="15.9" customHeight="1" x14ac:dyDescent="0.25">
      <c r="A44" s="13"/>
      <c r="B44" s="14">
        <v>11979</v>
      </c>
      <c r="C44" s="34" t="s">
        <v>38</v>
      </c>
      <c r="D44" s="35"/>
      <c r="E44" s="35"/>
      <c r="F44" s="35"/>
      <c r="G44" s="15"/>
      <c r="H44" s="14" t="s">
        <v>11</v>
      </c>
      <c r="I44" s="14" t="s">
        <v>103</v>
      </c>
      <c r="J44" s="16"/>
      <c r="K44" s="3"/>
    </row>
    <row r="45" spans="1:11" s="7" customFormat="1" ht="15.9" customHeight="1" x14ac:dyDescent="0.25">
      <c r="A45" s="13"/>
      <c r="B45" s="14">
        <v>12119</v>
      </c>
      <c r="C45" s="34" t="s">
        <v>42</v>
      </c>
      <c r="D45" s="35"/>
      <c r="E45" s="35"/>
      <c r="F45" s="35"/>
      <c r="G45" s="15"/>
      <c r="H45" s="14" t="s">
        <v>11</v>
      </c>
      <c r="I45" s="14" t="s">
        <v>103</v>
      </c>
      <c r="J45" s="16"/>
      <c r="K45" s="3"/>
    </row>
    <row r="46" spans="1:11" s="7" customFormat="1" ht="15.9" customHeight="1" x14ac:dyDescent="0.25">
      <c r="A46" s="13"/>
      <c r="B46" s="14">
        <v>11980</v>
      </c>
      <c r="C46" s="34" t="s">
        <v>88</v>
      </c>
      <c r="D46" s="35"/>
      <c r="E46" s="35"/>
      <c r="F46" s="35"/>
      <c r="G46" s="15"/>
      <c r="H46" s="14" t="s">
        <v>11</v>
      </c>
      <c r="I46" s="14" t="s">
        <v>103</v>
      </c>
      <c r="J46" s="16"/>
      <c r="K46" s="3"/>
    </row>
    <row r="47" spans="1:11" s="7" customFormat="1" ht="15.9" customHeight="1" x14ac:dyDescent="0.25">
      <c r="A47" s="13"/>
      <c r="B47" s="14">
        <v>11981</v>
      </c>
      <c r="C47" s="34" t="s">
        <v>89</v>
      </c>
      <c r="D47" s="35"/>
      <c r="E47" s="35"/>
      <c r="F47" s="35"/>
      <c r="G47" s="15"/>
      <c r="H47" s="14" t="s">
        <v>11</v>
      </c>
      <c r="I47" s="14" t="s">
        <v>103</v>
      </c>
      <c r="J47" s="16"/>
      <c r="K47" s="3"/>
    </row>
    <row r="48" spans="1:11" s="7" customFormat="1" ht="15.9" customHeight="1" x14ac:dyDescent="0.25">
      <c r="A48" s="13"/>
      <c r="B48" s="14">
        <v>11982</v>
      </c>
      <c r="C48" s="34" t="s">
        <v>90</v>
      </c>
      <c r="D48" s="35"/>
      <c r="E48" s="35"/>
      <c r="F48" s="35"/>
      <c r="G48" s="15"/>
      <c r="H48" s="14" t="s">
        <v>11</v>
      </c>
      <c r="I48" s="14" t="s">
        <v>103</v>
      </c>
      <c r="J48" s="16"/>
      <c r="K48" s="3"/>
    </row>
    <row r="49" spans="1:11" s="7" customFormat="1" ht="15.9" customHeight="1" x14ac:dyDescent="0.25">
      <c r="A49" s="13"/>
      <c r="B49" s="14">
        <v>12115</v>
      </c>
      <c r="C49" s="34" t="s">
        <v>46</v>
      </c>
      <c r="D49" s="35"/>
      <c r="E49" s="35"/>
      <c r="F49" s="35"/>
      <c r="G49" s="15"/>
      <c r="H49" s="14" t="s">
        <v>11</v>
      </c>
      <c r="I49" s="14" t="s">
        <v>104</v>
      </c>
      <c r="J49" s="16"/>
      <c r="K49" s="3"/>
    </row>
    <row r="50" spans="1:11" s="7" customFormat="1" ht="15.9" customHeight="1" x14ac:dyDescent="0.25">
      <c r="A50" s="13"/>
      <c r="B50" s="14">
        <v>12116</v>
      </c>
      <c r="C50" s="34" t="s">
        <v>44</v>
      </c>
      <c r="D50" s="35"/>
      <c r="E50" s="35"/>
      <c r="F50" s="35"/>
      <c r="G50" s="15"/>
      <c r="H50" s="14" t="s">
        <v>11</v>
      </c>
      <c r="I50" s="14" t="s">
        <v>104</v>
      </c>
      <c r="J50" s="16"/>
      <c r="K50" s="3"/>
    </row>
    <row r="51" spans="1:11" s="7" customFormat="1" ht="15.9" customHeight="1" x14ac:dyDescent="0.25">
      <c r="A51" s="13"/>
      <c r="B51" s="14">
        <v>12117</v>
      </c>
      <c r="C51" s="34" t="s">
        <v>45</v>
      </c>
      <c r="D51" s="35"/>
      <c r="E51" s="35"/>
      <c r="F51" s="35"/>
      <c r="G51" s="15"/>
      <c r="H51" s="14" t="s">
        <v>11</v>
      </c>
      <c r="I51" s="14" t="s">
        <v>104</v>
      </c>
      <c r="J51" s="16"/>
      <c r="K51" s="3"/>
    </row>
    <row r="52" spans="1:11" s="7" customFormat="1" ht="15.9" customHeight="1" x14ac:dyDescent="0.25">
      <c r="A52" s="13"/>
      <c r="B52" s="14">
        <v>11983</v>
      </c>
      <c r="C52" s="34" t="s">
        <v>91</v>
      </c>
      <c r="D52" s="35"/>
      <c r="E52" s="35"/>
      <c r="F52" s="35"/>
      <c r="G52" s="15"/>
      <c r="H52" s="14" t="s">
        <v>11</v>
      </c>
      <c r="I52" s="14" t="s">
        <v>104</v>
      </c>
      <c r="J52" s="16"/>
      <c r="K52" s="3"/>
    </row>
    <row r="53" spans="1:11" s="7" customFormat="1" ht="15.9" customHeight="1" x14ac:dyDescent="0.25">
      <c r="A53" s="13"/>
      <c r="B53" s="14">
        <v>11984</v>
      </c>
      <c r="C53" s="34" t="s">
        <v>92</v>
      </c>
      <c r="D53" s="35"/>
      <c r="E53" s="35"/>
      <c r="F53" s="35"/>
      <c r="G53" s="15"/>
      <c r="H53" s="14" t="s">
        <v>11</v>
      </c>
      <c r="I53" s="14" t="s">
        <v>104</v>
      </c>
      <c r="J53" s="16"/>
      <c r="K53" s="3"/>
    </row>
    <row r="54" spans="1:11" s="7" customFormat="1" ht="15.9" customHeight="1" x14ac:dyDescent="0.25">
      <c r="A54" s="13"/>
      <c r="B54" s="14">
        <v>11985</v>
      </c>
      <c r="C54" s="34" t="s">
        <v>93</v>
      </c>
      <c r="D54" s="35"/>
      <c r="E54" s="35"/>
      <c r="F54" s="35"/>
      <c r="G54" s="15"/>
      <c r="H54" s="14" t="s">
        <v>11</v>
      </c>
      <c r="I54" s="14" t="s">
        <v>104</v>
      </c>
      <c r="J54" s="16"/>
      <c r="K54" s="3"/>
    </row>
    <row r="55" spans="1:11" s="7" customFormat="1" ht="15.9" customHeight="1" x14ac:dyDescent="0.25">
      <c r="A55" s="13"/>
      <c r="B55" s="14">
        <v>12000</v>
      </c>
      <c r="C55" s="34" t="s">
        <v>74</v>
      </c>
      <c r="D55" s="35"/>
      <c r="E55" s="35"/>
      <c r="F55" s="35"/>
      <c r="G55" s="15"/>
      <c r="H55" s="14" t="s">
        <v>11</v>
      </c>
      <c r="I55" s="14" t="s">
        <v>105</v>
      </c>
      <c r="J55" s="16"/>
      <c r="K55" s="3"/>
    </row>
    <row r="56" spans="1:11" s="7" customFormat="1" ht="15.9" customHeight="1" x14ac:dyDescent="0.25">
      <c r="A56" s="13"/>
      <c r="B56" s="14">
        <v>12002</v>
      </c>
      <c r="C56" s="34" t="s">
        <v>75</v>
      </c>
      <c r="D56" s="35"/>
      <c r="E56" s="35"/>
      <c r="F56" s="35"/>
      <c r="G56" s="15"/>
      <c r="H56" s="14" t="s">
        <v>11</v>
      </c>
      <c r="I56" s="14" t="s">
        <v>105</v>
      </c>
      <c r="J56" s="16"/>
      <c r="K56" s="3"/>
    </row>
    <row r="57" spans="1:11" s="7" customFormat="1" ht="15.9" customHeight="1" x14ac:dyDescent="0.25">
      <c r="A57" s="13"/>
      <c r="B57" s="14">
        <v>12003</v>
      </c>
      <c r="C57" s="34" t="s">
        <v>76</v>
      </c>
      <c r="D57" s="35"/>
      <c r="E57" s="35"/>
      <c r="F57" s="35"/>
      <c r="G57" s="15"/>
      <c r="H57" s="14" t="s">
        <v>11</v>
      </c>
      <c r="I57" s="14" t="s">
        <v>105</v>
      </c>
      <c r="J57" s="16"/>
      <c r="K57" s="3"/>
    </row>
    <row r="58" spans="1:11" s="7" customFormat="1" ht="15.9" customHeight="1" x14ac:dyDescent="0.25">
      <c r="A58" s="13"/>
      <c r="B58" s="14">
        <v>11996</v>
      </c>
      <c r="C58" s="34" t="s">
        <v>107</v>
      </c>
      <c r="D58" s="35"/>
      <c r="E58" s="35"/>
      <c r="F58" s="35"/>
      <c r="G58" s="15"/>
      <c r="H58" s="14" t="s">
        <v>11</v>
      </c>
      <c r="I58" s="14" t="s">
        <v>106</v>
      </c>
      <c r="J58" s="16"/>
      <c r="K58" s="3"/>
    </row>
    <row r="59" spans="1:11" s="7" customFormat="1" ht="15.9" customHeight="1" x14ac:dyDescent="0.25">
      <c r="A59" s="13"/>
      <c r="B59" s="14">
        <v>11997</v>
      </c>
      <c r="C59" s="34" t="s">
        <v>108</v>
      </c>
      <c r="D59" s="35"/>
      <c r="E59" s="35"/>
      <c r="F59" s="35"/>
      <c r="G59" s="15"/>
      <c r="H59" s="14" t="s">
        <v>11</v>
      </c>
      <c r="I59" s="14" t="s">
        <v>106</v>
      </c>
      <c r="J59" s="16"/>
      <c r="K59" s="3"/>
    </row>
    <row r="60" spans="1:11" s="7" customFormat="1" ht="15.9" customHeight="1" x14ac:dyDescent="0.25">
      <c r="A60" s="13"/>
      <c r="B60" s="14">
        <v>11998</v>
      </c>
      <c r="C60" s="34" t="s">
        <v>109</v>
      </c>
      <c r="D60" s="35"/>
      <c r="E60" s="35"/>
      <c r="F60" s="35"/>
      <c r="G60" s="15"/>
      <c r="H60" s="14" t="s">
        <v>11</v>
      </c>
      <c r="I60" s="14" t="s">
        <v>106</v>
      </c>
      <c r="J60" s="16"/>
      <c r="K60" s="3"/>
    </row>
    <row r="61" spans="1:11" s="7" customFormat="1" ht="15.9" customHeight="1" x14ac:dyDescent="0.25">
      <c r="A61" s="13"/>
      <c r="B61" s="14">
        <v>12006</v>
      </c>
      <c r="C61" s="34" t="s">
        <v>111</v>
      </c>
      <c r="D61" s="35"/>
      <c r="E61" s="35"/>
      <c r="F61" s="35"/>
      <c r="G61" s="15"/>
      <c r="H61" s="14" t="s">
        <v>11</v>
      </c>
      <c r="I61" s="14" t="s">
        <v>110</v>
      </c>
      <c r="J61" s="16"/>
      <c r="K61" s="3"/>
    </row>
    <row r="62" spans="1:11" s="7" customFormat="1" ht="15.9" customHeight="1" x14ac:dyDescent="0.25">
      <c r="A62" s="13"/>
      <c r="B62" s="14">
        <v>12007</v>
      </c>
      <c r="C62" s="34" t="s">
        <v>112</v>
      </c>
      <c r="D62" s="35"/>
      <c r="E62" s="35"/>
      <c r="F62" s="35"/>
      <c r="G62" s="15"/>
      <c r="H62" s="14" t="s">
        <v>11</v>
      </c>
      <c r="I62" s="14" t="s">
        <v>110</v>
      </c>
      <c r="J62" s="16"/>
      <c r="K62" s="3"/>
    </row>
    <row r="63" spans="1:11" s="7" customFormat="1" ht="15.9" customHeight="1" x14ac:dyDescent="0.25">
      <c r="A63" s="13"/>
      <c r="B63" s="14">
        <v>12008</v>
      </c>
      <c r="C63" s="34" t="s">
        <v>113</v>
      </c>
      <c r="D63" s="35"/>
      <c r="E63" s="35"/>
      <c r="F63" s="35"/>
      <c r="G63" s="15"/>
      <c r="H63" s="14" t="s">
        <v>11</v>
      </c>
      <c r="I63" s="14" t="s">
        <v>110</v>
      </c>
      <c r="J63" s="16"/>
      <c r="K63" s="3"/>
    </row>
    <row r="64" spans="1:11" s="7" customFormat="1" ht="15.75" customHeight="1" x14ac:dyDescent="0.25">
      <c r="A64" s="13"/>
      <c r="B64" s="14">
        <v>12082</v>
      </c>
      <c r="C64" s="31" t="s">
        <v>69</v>
      </c>
      <c r="D64" s="32"/>
      <c r="E64" s="32"/>
      <c r="F64" s="33"/>
      <c r="G64" s="15"/>
      <c r="H64" s="14" t="s">
        <v>11</v>
      </c>
      <c r="I64" s="14" t="s">
        <v>103</v>
      </c>
      <c r="J64" s="16"/>
      <c r="K64" s="3"/>
    </row>
    <row r="65" spans="1:11" s="7" customFormat="1" ht="4.95" customHeight="1" x14ac:dyDescent="0.25">
      <c r="A65" s="13"/>
      <c r="B65" s="17"/>
      <c r="D65" s="5"/>
      <c r="E65" s="5"/>
      <c r="F65" s="5"/>
      <c r="G65" s="3"/>
      <c r="H65" s="17"/>
      <c r="I65" s="17"/>
      <c r="J65" s="18"/>
      <c r="K65" s="19"/>
    </row>
    <row r="66" spans="1:11" s="7" customFormat="1" ht="15.9" customHeight="1" x14ac:dyDescent="0.25">
      <c r="A66" s="13" t="s">
        <v>47</v>
      </c>
      <c r="B66" s="14">
        <v>12092</v>
      </c>
      <c r="C66" s="34" t="s">
        <v>48</v>
      </c>
      <c r="D66" s="35"/>
      <c r="E66" s="35"/>
      <c r="F66" s="35"/>
      <c r="G66" s="15"/>
      <c r="H66" s="14" t="s">
        <v>11</v>
      </c>
      <c r="I66" s="14" t="s">
        <v>71</v>
      </c>
      <c r="J66" s="16"/>
      <c r="K66" s="3"/>
    </row>
    <row r="67" spans="1:11" s="7" customFormat="1" ht="15.9" customHeight="1" x14ac:dyDescent="0.25">
      <c r="A67" s="13"/>
      <c r="B67" s="14">
        <v>12093</v>
      </c>
      <c r="C67" s="34" t="s">
        <v>49</v>
      </c>
      <c r="D67" s="35"/>
      <c r="E67" s="35"/>
      <c r="F67" s="35"/>
      <c r="G67" s="15"/>
      <c r="H67" s="14" t="s">
        <v>11</v>
      </c>
      <c r="I67" s="14" t="s">
        <v>71</v>
      </c>
      <c r="J67" s="16"/>
      <c r="K67" s="3"/>
    </row>
    <row r="68" spans="1:11" s="7" customFormat="1" ht="15.9" customHeight="1" x14ac:dyDescent="0.25">
      <c r="A68" s="13"/>
      <c r="B68" s="14">
        <v>12094</v>
      </c>
      <c r="C68" s="34" t="s">
        <v>50</v>
      </c>
      <c r="D68" s="35"/>
      <c r="E68" s="35"/>
      <c r="F68" s="35"/>
      <c r="G68" s="15"/>
      <c r="H68" s="14" t="s">
        <v>11</v>
      </c>
      <c r="I68" s="14" t="s">
        <v>96</v>
      </c>
      <c r="J68" s="16"/>
      <c r="K68" s="3"/>
    </row>
    <row r="69" spans="1:11" s="7" customFormat="1" ht="15.9" customHeight="1" x14ac:dyDescent="0.25">
      <c r="A69" s="13"/>
      <c r="B69" s="14">
        <v>12095</v>
      </c>
      <c r="C69" s="34" t="s">
        <v>51</v>
      </c>
      <c r="D69" s="35"/>
      <c r="E69" s="35"/>
      <c r="F69" s="35"/>
      <c r="G69" s="15"/>
      <c r="H69" s="14" t="s">
        <v>11</v>
      </c>
      <c r="I69" s="14" t="s">
        <v>96</v>
      </c>
      <c r="J69" s="16"/>
      <c r="K69" s="3"/>
    </row>
    <row r="70" spans="1:11" s="7" customFormat="1" ht="15.9" customHeight="1" x14ac:dyDescent="0.25">
      <c r="A70" s="13" t="s">
        <v>52</v>
      </c>
      <c r="B70" s="14">
        <v>12100</v>
      </c>
      <c r="C70" s="34" t="s">
        <v>53</v>
      </c>
      <c r="D70" s="35"/>
      <c r="E70" s="35"/>
      <c r="F70" s="35"/>
      <c r="G70" s="15"/>
      <c r="H70" s="14" t="s">
        <v>11</v>
      </c>
      <c r="I70" s="14" t="s">
        <v>72</v>
      </c>
      <c r="J70" s="16"/>
      <c r="K70" s="3"/>
    </row>
    <row r="71" spans="1:11" s="7" customFormat="1" ht="15.9" customHeight="1" x14ac:dyDescent="0.25">
      <c r="A71" s="13"/>
      <c r="B71" s="14">
        <v>12101</v>
      </c>
      <c r="C71" s="34" t="s">
        <v>54</v>
      </c>
      <c r="D71" s="35"/>
      <c r="E71" s="35"/>
      <c r="F71" s="35"/>
      <c r="G71" s="15"/>
      <c r="H71" s="14" t="s">
        <v>11</v>
      </c>
      <c r="I71" s="14" t="s">
        <v>72</v>
      </c>
      <c r="J71" s="16"/>
      <c r="K71" s="3"/>
    </row>
    <row r="72" spans="1:11" s="7" customFormat="1" ht="15.9" customHeight="1" x14ac:dyDescent="0.25">
      <c r="A72" s="13"/>
      <c r="B72" s="14">
        <v>12102</v>
      </c>
      <c r="C72" s="34" t="s">
        <v>55</v>
      </c>
      <c r="D72" s="35"/>
      <c r="E72" s="35"/>
      <c r="F72" s="35"/>
      <c r="G72" s="15"/>
      <c r="H72" s="14" t="s">
        <v>11</v>
      </c>
      <c r="I72" s="14" t="s">
        <v>72</v>
      </c>
      <c r="J72" s="16"/>
      <c r="K72" s="3"/>
    </row>
    <row r="73" spans="1:11" s="7" customFormat="1" ht="15.9" customHeight="1" x14ac:dyDescent="0.25">
      <c r="A73" s="13"/>
      <c r="B73" s="14">
        <v>12103</v>
      </c>
      <c r="C73" s="34" t="s">
        <v>56</v>
      </c>
      <c r="D73" s="35"/>
      <c r="E73" s="35"/>
      <c r="F73" s="35"/>
      <c r="G73" s="15"/>
      <c r="H73" s="14" t="s">
        <v>11</v>
      </c>
      <c r="I73" s="14" t="s">
        <v>72</v>
      </c>
      <c r="J73" s="16"/>
      <c r="K73" s="3"/>
    </row>
    <row r="74" spans="1:11" s="7" customFormat="1" ht="15.9" customHeight="1" x14ac:dyDescent="0.25">
      <c r="A74" s="13"/>
      <c r="B74" s="14">
        <v>12104</v>
      </c>
      <c r="C74" s="34" t="s">
        <v>57</v>
      </c>
      <c r="D74" s="35"/>
      <c r="E74" s="35"/>
      <c r="F74" s="35"/>
      <c r="G74" s="15"/>
      <c r="H74" s="14" t="s">
        <v>11</v>
      </c>
      <c r="I74" s="14" t="s">
        <v>72</v>
      </c>
      <c r="J74" s="16"/>
      <c r="K74" s="3"/>
    </row>
    <row r="75" spans="1:11" s="7" customFormat="1" ht="15.9" customHeight="1" x14ac:dyDescent="0.25">
      <c r="A75" s="13"/>
      <c r="B75" s="14">
        <v>12105</v>
      </c>
      <c r="C75" s="34" t="s">
        <v>58</v>
      </c>
      <c r="D75" s="35"/>
      <c r="E75" s="35"/>
      <c r="F75" s="35"/>
      <c r="G75" s="15"/>
      <c r="H75" s="14" t="s">
        <v>11</v>
      </c>
      <c r="I75" s="14" t="s">
        <v>72</v>
      </c>
      <c r="J75" s="16"/>
      <c r="K75" s="3"/>
    </row>
    <row r="76" spans="1:11" s="7" customFormat="1" ht="15.9" customHeight="1" x14ac:dyDescent="0.25">
      <c r="A76" s="13"/>
      <c r="B76" s="14">
        <v>12106</v>
      </c>
      <c r="C76" s="34" t="s">
        <v>59</v>
      </c>
      <c r="D76" s="35"/>
      <c r="E76" s="35"/>
      <c r="F76" s="35"/>
      <c r="G76" s="15"/>
      <c r="H76" s="14" t="s">
        <v>11</v>
      </c>
      <c r="I76" s="14" t="s">
        <v>72</v>
      </c>
      <c r="J76" s="16"/>
      <c r="K76" s="3"/>
    </row>
    <row r="77" spans="1:11" s="7" customFormat="1" ht="15.9" customHeight="1" x14ac:dyDescent="0.25">
      <c r="A77" s="13"/>
      <c r="B77" s="14">
        <v>12107</v>
      </c>
      <c r="C77" s="34" t="s">
        <v>60</v>
      </c>
      <c r="D77" s="35"/>
      <c r="E77" s="35"/>
      <c r="F77" s="35"/>
      <c r="G77" s="15"/>
      <c r="H77" s="14" t="s">
        <v>11</v>
      </c>
      <c r="I77" s="14" t="s">
        <v>72</v>
      </c>
      <c r="J77" s="16"/>
      <c r="K77" s="3"/>
    </row>
    <row r="78" spans="1:11" s="7" customFormat="1" ht="15.9" customHeight="1" x14ac:dyDescent="0.25">
      <c r="A78" s="13"/>
      <c r="B78" s="14">
        <v>12108</v>
      </c>
      <c r="C78" s="34" t="s">
        <v>61</v>
      </c>
      <c r="D78" s="35"/>
      <c r="E78" s="35"/>
      <c r="F78" s="35"/>
      <c r="G78" s="15"/>
      <c r="H78" s="14" t="s">
        <v>11</v>
      </c>
      <c r="I78" s="14" t="s">
        <v>72</v>
      </c>
      <c r="J78" s="16"/>
      <c r="K78" s="3"/>
    </row>
    <row r="79" spans="1:11" s="7" customFormat="1" ht="15.9" customHeight="1" x14ac:dyDescent="0.25">
      <c r="A79" s="13"/>
      <c r="B79" s="14">
        <v>12109</v>
      </c>
      <c r="C79" s="34" t="s">
        <v>62</v>
      </c>
      <c r="D79" s="35"/>
      <c r="E79" s="35"/>
      <c r="F79" s="35"/>
      <c r="G79" s="15"/>
      <c r="H79" s="14" t="s">
        <v>11</v>
      </c>
      <c r="I79" s="14" t="s">
        <v>72</v>
      </c>
      <c r="J79" s="16"/>
      <c r="K79" s="3"/>
    </row>
    <row r="80" spans="1:11" s="7" customFormat="1" ht="4.95" customHeight="1" x14ac:dyDescent="0.25">
      <c r="A80" s="13"/>
      <c r="B80" s="17"/>
      <c r="D80" s="5"/>
      <c r="E80" s="5"/>
      <c r="F80" s="5"/>
      <c r="G80" s="3"/>
      <c r="H80" s="17"/>
      <c r="I80" s="17"/>
      <c r="J80" s="18"/>
      <c r="K80" s="19"/>
    </row>
    <row r="81" spans="1:13" s="7" customFormat="1" ht="15" customHeight="1" x14ac:dyDescent="0.3">
      <c r="A81" s="13"/>
      <c r="B81" s="36"/>
      <c r="C81" s="36"/>
      <c r="D81" s="36"/>
      <c r="E81" s="36"/>
      <c r="F81" s="36"/>
      <c r="G81" s="36"/>
      <c r="H81" s="36"/>
      <c r="I81" s="17"/>
      <c r="J81" s="18"/>
      <c r="K81" s="21" t="s">
        <v>67</v>
      </c>
      <c r="L81" s="20"/>
      <c r="M81" s="20"/>
    </row>
    <row r="82" spans="1:13" s="7" customFormat="1" ht="15" customHeight="1" thickBot="1" x14ac:dyDescent="0.35">
      <c r="B82" s="36"/>
      <c r="C82" s="36"/>
      <c r="D82" s="36"/>
      <c r="E82" s="36"/>
      <c r="F82" s="36"/>
      <c r="G82" s="36"/>
      <c r="H82" s="36"/>
      <c r="I82" s="13" t="s">
        <v>97</v>
      </c>
      <c r="J82" s="24"/>
      <c r="K82" s="21" t="s">
        <v>68</v>
      </c>
      <c r="L82" s="20"/>
      <c r="M82" s="20"/>
    </row>
    <row r="83" spans="1:13" s="7" customFormat="1" ht="4.95" customHeight="1" thickTop="1" x14ac:dyDescent="0.25"/>
  </sheetData>
  <mergeCells count="63">
    <mergeCell ref="A20:K20"/>
    <mergeCell ref="A1:K1"/>
    <mergeCell ref="D3:F3"/>
    <mergeCell ref="G5:K5"/>
    <mergeCell ref="G6:K6"/>
    <mergeCell ref="H18:I18"/>
    <mergeCell ref="C34:F34"/>
    <mergeCell ref="A21:K21"/>
    <mergeCell ref="A22:K22"/>
    <mergeCell ref="A23:K23"/>
    <mergeCell ref="C25:F25"/>
    <mergeCell ref="C26:F26"/>
    <mergeCell ref="C27:F27"/>
    <mergeCell ref="C28:F28"/>
    <mergeCell ref="C29:F29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C59:F59"/>
    <mergeCell ref="C60:F60"/>
    <mergeCell ref="C61:F61"/>
    <mergeCell ref="C62:F62"/>
    <mergeCell ref="C63:F63"/>
    <mergeCell ref="C66:F66"/>
    <mergeCell ref="C67:F67"/>
    <mergeCell ref="C68:F68"/>
    <mergeCell ref="C69:F69"/>
    <mergeCell ref="C70:F70"/>
    <mergeCell ref="C71:F71"/>
    <mergeCell ref="C79:F79"/>
    <mergeCell ref="B81:H81"/>
    <mergeCell ref="B82:H82"/>
    <mergeCell ref="C73:F73"/>
    <mergeCell ref="C74:F74"/>
    <mergeCell ref="C75:F75"/>
    <mergeCell ref="C76:F76"/>
    <mergeCell ref="C77:F77"/>
    <mergeCell ref="C78:F78"/>
  </mergeCells>
  <hyperlinks>
    <hyperlink ref="G6" r:id="rId1" xr:uid="{9EA1B890-987E-4C61-9BBC-A5C3866E0916}"/>
  </hyperlinks>
  <pageMargins left="0.33" right="0.27" top="0.2" bottom="0.2" header="0.5" footer="0.5"/>
  <pageSetup scale="80" fitToHeight="2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Blank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2022-12-04T06:31:26Z</cp:lastPrinted>
  <dcterms:created xsi:type="dcterms:W3CDTF">2006-07-26T15:21:01Z</dcterms:created>
  <dcterms:modified xsi:type="dcterms:W3CDTF">2023-01-02T14:19:46Z</dcterms:modified>
</cp:coreProperties>
</file>